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drawings/drawing3.xml" ContentType="application/vnd.openxmlformats-officedocument.drawing+xml"/>
  <Override PartName="/xl/ctrlProps/ctrlProp19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fileSharing readOnlyRecommended="1"/>
  <workbookPr codeName="ThisWorkbook"/>
  <mc:AlternateContent xmlns:mc="http://schemas.openxmlformats.org/markup-compatibility/2006">
    <mc:Choice Requires="x15">
      <x15ac:absPath xmlns:x15ac="http://schemas.microsoft.com/office/spreadsheetml/2010/11/ac" url="Z:\County Shared\County Employees\Finance\Forms\Per Diem\"/>
    </mc:Choice>
  </mc:AlternateContent>
  <xr:revisionPtr revIDLastSave="0" documentId="13_ncr:1_{D32823E6-A054-4AC1-9E9F-70952E982ED1}" xr6:coauthVersionLast="47" xr6:coauthVersionMax="47" xr10:uidLastSave="{00000000-0000-0000-0000-000000000000}"/>
  <bookViews>
    <workbookView xWindow="28680" yWindow="-120" windowWidth="29040" windowHeight="15840" tabRatio="598" activeTab="1" xr2:uid="{00000000-000D-0000-FFFF-FFFF00000000}"/>
  </bookViews>
  <sheets>
    <sheet name="Instructions" sheetId="44" r:id="rId1"/>
    <sheet name="Reimbursement Form" sheetId="1" r:id="rId2"/>
    <sheet name="Mileage Log" sheetId="45" r:id="rId3"/>
    <sheet name="Variables" sheetId="7" state="hidden" r:id="rId4"/>
  </sheets>
  <definedNames>
    <definedName name="AddBusinessLines">'Reimbursement Form'!#REF!</definedName>
    <definedName name="AddMileLines">'Reimbursement Form'!#REF!</definedName>
    <definedName name="BusExp">'Reimbursement Form'!$A$52:$K$52</definedName>
    <definedName name="BusExpLinesTemplate">'Reimbursement Form'!$M$19:$W$19</definedName>
    <definedName name="BusLines">'Reimbursement Form'!#REF!</definedName>
    <definedName name="DepartDate">'Reimbursement Form'!$C$8</definedName>
    <definedName name="Milage_rate_table">Variables!$A$9:$C$40</definedName>
    <definedName name="MilageLinesTemplate">'Reimbursement Form'!$M$16:$W$16</definedName>
    <definedName name="Mile">'Reimbursement Form'!$A$43:$K$43</definedName>
    <definedName name="MileDate">'Reimbursement Form'!$B$43</definedName>
    <definedName name="_xlnm.Print_Area" localSheetId="2">'Mileage Log'!$A$1:$H$34</definedName>
    <definedName name="_xlnm.Print_Area" localSheetId="1">'Reimbursement Form'!$A$1:$AB$90</definedName>
    <definedName name="_xlnm.Print_Area" localSheetId="3">Variables!$B$2:$K$2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1" l="1"/>
  <c r="J41" i="1"/>
  <c r="J40" i="1"/>
  <c r="J39" i="1"/>
  <c r="J38" i="1"/>
  <c r="K31" i="1" l="1"/>
  <c r="J33" i="1"/>
  <c r="I33" i="1"/>
  <c r="H33" i="1"/>
  <c r="G33" i="1"/>
  <c r="F33" i="1"/>
  <c r="E33" i="1"/>
  <c r="D33" i="1"/>
  <c r="C33" i="1"/>
  <c r="K71" i="1"/>
  <c r="C25" i="1"/>
  <c r="D25" i="1" s="1"/>
  <c r="E25" i="1" s="1"/>
  <c r="F25" i="1" s="1"/>
  <c r="G25" i="1" s="1"/>
  <c r="H25" i="1" s="1"/>
  <c r="I25" i="1" s="1"/>
  <c r="J25" i="1" s="1"/>
  <c r="C14" i="1"/>
  <c r="D14" i="1" s="1"/>
  <c r="E14" i="1" s="1"/>
  <c r="F14" i="1" s="1"/>
  <c r="G14" i="1" s="1"/>
  <c r="H14" i="1" s="1"/>
  <c r="I14" i="1" s="1"/>
  <c r="K33" i="1" l="1"/>
  <c r="K53" i="1"/>
  <c r="K42" i="1"/>
  <c r="K41" i="1"/>
  <c r="K40" i="1"/>
  <c r="K39" i="1"/>
  <c r="K38" i="1"/>
  <c r="V16" i="1"/>
  <c r="W16" i="1" s="1"/>
  <c r="K17" i="1"/>
  <c r="K18" i="1"/>
  <c r="K19" i="1"/>
  <c r="K20" i="1"/>
  <c r="K21" i="1"/>
  <c r="K16" i="1"/>
  <c r="E7" i="7"/>
  <c r="F7" i="7"/>
  <c r="E9" i="7"/>
  <c r="F9" i="7"/>
  <c r="M28" i="1"/>
  <c r="M29" i="1"/>
  <c r="M30" i="1"/>
  <c r="O28" i="1"/>
  <c r="O29" i="1"/>
  <c r="O30" i="1"/>
  <c r="Q28" i="1"/>
  <c r="Q29" i="1"/>
  <c r="Q30" i="1"/>
  <c r="S28" i="1"/>
  <c r="S29" i="1"/>
  <c r="S30" i="1"/>
  <c r="U28" i="1"/>
  <c r="U29" i="1"/>
  <c r="U30" i="1"/>
  <c r="W28" i="1"/>
  <c r="W29" i="1"/>
  <c r="W30" i="1"/>
  <c r="Y28" i="1"/>
  <c r="Y29" i="1"/>
  <c r="Y30" i="1"/>
  <c r="AA28" i="1"/>
  <c r="AA29" i="1"/>
  <c r="AA30" i="1"/>
  <c r="J2" i="7"/>
  <c r="K2" i="7" s="1"/>
  <c r="J71" i="1"/>
  <c r="K56" i="1" s="1"/>
  <c r="D15" i="1" l="1"/>
  <c r="C15" i="1"/>
  <c r="K44" i="1"/>
  <c r="K55" i="1" s="1"/>
  <c r="K57" i="1" l="1"/>
  <c r="E15" i="1"/>
  <c r="G57" i="1"/>
  <c r="F15" i="1" l="1"/>
  <c r="G15" i="1" l="1"/>
  <c r="H15" i="1" l="1"/>
  <c r="I15" i="1" l="1"/>
  <c r="J14" i="1"/>
  <c r="J15" i="1" s="1"/>
</calcChain>
</file>

<file path=xl/sharedStrings.xml><?xml version="1.0" encoding="utf-8"?>
<sst xmlns="http://schemas.openxmlformats.org/spreadsheetml/2006/main" count="164" uniqueCount="137">
  <si>
    <t>Name:</t>
  </si>
  <si>
    <t>Department:</t>
  </si>
  <si>
    <t>Destination:</t>
  </si>
  <si>
    <t>Project/Grant:</t>
  </si>
  <si>
    <t>Employee Paid Expenses</t>
  </si>
  <si>
    <t>Employee/Trip Information</t>
  </si>
  <si>
    <t>Phone:</t>
  </si>
  <si>
    <t>Taxi/Tolls/Parking</t>
  </si>
  <si>
    <t>Air/Bus Fare</t>
  </si>
  <si>
    <t>Telephone/Fax</t>
  </si>
  <si>
    <t>Lodging</t>
  </si>
  <si>
    <t>Auto Rental</t>
  </si>
  <si>
    <t>Meals -</t>
  </si>
  <si>
    <t>Daily Meal Total</t>
  </si>
  <si>
    <t>Date</t>
  </si>
  <si>
    <t>TOTAL</t>
  </si>
  <si>
    <t>Miles</t>
  </si>
  <si>
    <t>Mileage Rate</t>
  </si>
  <si>
    <t>Amount</t>
  </si>
  <si>
    <t>Total Expenses Paid by Employee</t>
  </si>
  <si>
    <t>Original Amount of Advance</t>
  </si>
  <si>
    <t>Accounting Information</t>
  </si>
  <si>
    <t>FUND</t>
  </si>
  <si>
    <t>Approvals/Signatures</t>
  </si>
  <si>
    <t>Signed by:</t>
  </si>
  <si>
    <t>Day</t>
  </si>
  <si>
    <t xml:space="preserve">Date </t>
  </si>
  <si>
    <t xml:space="preserve"> Expense Distribution</t>
  </si>
  <si>
    <t>Date:</t>
  </si>
  <si>
    <t>Other</t>
  </si>
  <si>
    <t>Date (MM/DD/YY)</t>
  </si>
  <si>
    <t>Description of Expense</t>
  </si>
  <si>
    <t>Bus. Purpose:</t>
  </si>
  <si>
    <t>Position/Title:</t>
  </si>
  <si>
    <t>Address:</t>
  </si>
  <si>
    <t>Changed 11/30/99 AMS - IRS rate to be effective as of 1/1/2000</t>
  </si>
  <si>
    <t>Added and correct formulas in cells 'Reimbursement Form!I35:I39' 11/30/99 AMS - IRS rate to be effective as of 1/1/2000</t>
  </si>
  <si>
    <t xml:space="preserve">Percent Allocations - </t>
  </si>
  <si>
    <t>Breakfast</t>
  </si>
  <si>
    <t>Dinner</t>
  </si>
  <si>
    <t>Period-begin</t>
  </si>
  <si>
    <t>Period-End</t>
  </si>
  <si>
    <t>Earliest allowable date</t>
  </si>
  <si>
    <t>Depart Date &amp; Time:</t>
  </si>
  <si>
    <t>Return Date &amp; Time:</t>
  </si>
  <si>
    <t>Departure, Destination &amp; Purpose</t>
  </si>
  <si>
    <t>Mileage rate changed per S. McCarthy, Travel Coordinator - svd</t>
  </si>
  <si>
    <t>Mileage rate changed per S. McCarthy, Travel Coordinator - svd 12/30/02</t>
  </si>
  <si>
    <t>Mileage rate changed per C.Sendak, Tax consultant - ams 01/05/2004</t>
  </si>
  <si>
    <t>PROG</t>
  </si>
  <si>
    <t>ACTIVITY</t>
  </si>
  <si>
    <t>Mileage rate changed per C. Sendak, Tax consultant - svd 11/24/04</t>
  </si>
  <si>
    <t>Mileage rate changed per C. Sendak, Tax consultant - svd 09/12/05</t>
  </si>
  <si>
    <t>Mileage rate changed per C. Sendak, Tax consultant - svd 12/06/05</t>
  </si>
  <si>
    <t>Mileage rate changed per D. Zarembo, Tax consultant - svd 12/06/05</t>
  </si>
  <si>
    <t>Mileage rate changed per D. Zarembo, Tax consultant - AMS 6/27/2008</t>
  </si>
  <si>
    <t>Mileage rate changed per D. Zarembo, Tax consultant - AMS 12/1/2008</t>
  </si>
  <si>
    <t>Mileage rate changed per D. Zarembo, Tax consultant - AMS 12/24/2009</t>
  </si>
  <si>
    <t>Milage rate changed per Steph and CM - AMS 12/21/2010</t>
  </si>
  <si>
    <t>Business Expense template line</t>
  </si>
  <si>
    <t>Moved to this page as validations will not work across tabs in versions &lt; 2010.</t>
  </si>
  <si>
    <t>Milage rate changed per Steph - AMS 6/30/2011</t>
  </si>
  <si>
    <t>Milage Rate changed per Steph - AMS 12/31/2012</t>
  </si>
  <si>
    <t>Milage Rate changed per Steph - AMS 12/18/2013</t>
  </si>
  <si>
    <t>Milage Rate changed per Steph - AMS 12/22/2014</t>
  </si>
  <si>
    <t>Milage Rate Changed per Faith - AMS 12/21/2015</t>
  </si>
  <si>
    <t>Mileage reimbursement template line</t>
  </si>
  <si>
    <t>Reimbursement</t>
  </si>
  <si>
    <t xml:space="preserve">Advance      </t>
  </si>
  <si>
    <t>Per Diem is required unless an exception has been approved.  List dates and meals for per diem reimbursement.</t>
  </si>
  <si>
    <t>Per Diem Rate</t>
  </si>
  <si>
    <t>Employee</t>
  </si>
  <si>
    <t>Additional (If needed)</t>
  </si>
  <si>
    <t>NAME:</t>
  </si>
  <si>
    <t>Status:</t>
  </si>
  <si>
    <t>Volunteer   _______    Board Member _______  Other ________</t>
  </si>
  <si>
    <t>Lunch      ($14.00)</t>
  </si>
  <si>
    <t>DEPT</t>
  </si>
  <si>
    <t>DIVISION</t>
  </si>
  <si>
    <t>Advance or Reimbursement</t>
  </si>
  <si>
    <t>Department Head/County Court</t>
  </si>
  <si>
    <t>Instructions for Per Diem Request Form</t>
  </si>
  <si>
    <t>2.  Fill in any expenses paid by you.</t>
  </si>
  <si>
    <t>3.  Enter the dates that you are on travel status and check the boxes that apply for the meals for that day.</t>
  </si>
  <si>
    <t>4.  Then enter the total dollar amount for each day.</t>
  </si>
  <si>
    <t xml:space="preserve">     it will calculate the mileage amount for you.</t>
  </si>
  <si>
    <t xml:space="preserve">     hosting meal, or an extenuating circumstance.</t>
  </si>
  <si>
    <t xml:space="preserve">     coded to for payment.</t>
  </si>
  <si>
    <t xml:space="preserve">     court member.</t>
  </si>
  <si>
    <t>Please allow enough time for the Finance department to process your check prior to your travel status.</t>
  </si>
  <si>
    <t>If the request is placed in the bill basket, the reimbursement will be paid in the next regularly scheduled run.</t>
  </si>
  <si>
    <t>If the request is to be paid in cash, please come the Finance counter to be reimbursed.</t>
  </si>
  <si>
    <t>Total Mileage Expenses</t>
  </si>
  <si>
    <t>Total Expenses</t>
  </si>
  <si>
    <t>AMOUNT ADVANCED</t>
  </si>
  <si>
    <t>AMOUNT TO BE REIMBURSED</t>
  </si>
  <si>
    <t>1.  Mark in the box if you are requesting an advance or a reimbursement.</t>
  </si>
  <si>
    <t>I certify that the above expenses were incurred by me in fulfillment of my duties to Crook County, that the amounts shown conform to the travel regulations in the County's policy manual, and that no amounts have been or will be submitted for reimbursement elsewhere.</t>
  </si>
  <si>
    <t>These expenses must be obvious or explained on each receipt.  Business meals must include a brief description of business purpose including who, what, where, when and why.  List each item below.</t>
  </si>
  <si>
    <t>Expenses outside Per Diem Policy</t>
  </si>
  <si>
    <t>Mileage rates updated every January 1</t>
  </si>
  <si>
    <t>5.  Enter the number of miles driven and fill in the destination and purpose and if filling in the form on-line</t>
  </si>
  <si>
    <t>6.  Business Expenses are for items that are outside of the normal scope of travel, i.e., county court member</t>
  </si>
  <si>
    <t>7.  Fill in the accounting information with the expense lines from your budget where these items will be</t>
  </si>
  <si>
    <t>8.  Sign the form in the appropriate spaces and attain signatures from the appropriate department head or</t>
  </si>
  <si>
    <t>9. Attach any backup that may be appropriate, i.e., conference schedule, etc.</t>
  </si>
  <si>
    <t>Click on the "Reimbursement Form" tab below to begin working on your travel form.</t>
  </si>
  <si>
    <t>Crook County Per Diem Reimbursement Form</t>
  </si>
  <si>
    <t>updated 9/15/2021</t>
  </si>
  <si>
    <t>Breakfast  ($13.00)</t>
  </si>
  <si>
    <t>Dinner     ($23.00)</t>
  </si>
  <si>
    <t>per mile</t>
  </si>
  <si>
    <t>Where travel is required to cities with a population of 800,000 or more, the per diem rate is increased by 10%</t>
  </si>
  <si>
    <t>Submit completed form to the Finance Department.  If the request is $250 or less,</t>
  </si>
  <si>
    <t>you will be reimbursed in cash.  If the request is more than $250, a check will be issued to you.</t>
  </si>
  <si>
    <t>NAME</t>
  </si>
  <si>
    <t>MONTH</t>
  </si>
  <si>
    <t>DEPARTMENT</t>
  </si>
  <si>
    <t>Odometer Readings</t>
  </si>
  <si>
    <t>Expenses</t>
  </si>
  <si>
    <t>Destination</t>
  </si>
  <si>
    <t>Business</t>
  </si>
  <si>
    <t>Type</t>
  </si>
  <si>
    <t>(City, Town or Area)</t>
  </si>
  <si>
    <t>Purpose</t>
  </si>
  <si>
    <t>Start</t>
  </si>
  <si>
    <t>Stop</t>
  </si>
  <si>
    <t>this trip</t>
  </si>
  <si>
    <t>(Gas, oil, tolls, etc.)</t>
  </si>
  <si>
    <t xml:space="preserve"> </t>
  </si>
  <si>
    <t xml:space="preserve">EMPLOYEE SIGNATURE </t>
  </si>
  <si>
    <t>SUPERVISOR SIGNATURE</t>
  </si>
  <si>
    <t>CROOK COUNTY VEHICLE MILEAGE LOG</t>
  </si>
  <si>
    <t>10% Increase *</t>
  </si>
  <si>
    <t>$50.00 maximum per day                                                                                                                                                                                                                                                            *  Per diem rates are increased by 10% if traveling to a city with a population of 800,000 or more.  Employee is responsible for providing documentation of the city population if requesting higher per diem rate.</t>
  </si>
  <si>
    <t xml:space="preserve">Mileage - </t>
  </si>
  <si>
    <t>Enter date in MM/DD/YY format. 2021 IRS Standard Business Mileage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</si>
</sst>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3" formatCode="_(* #,##0.00_);_(* \(#,##0.00\);_(* &quot;-&quot;??_);_(@_)"/>
    <numFmt numFmtId="164" formatCode="mm/dd/yy"/>
    <numFmt numFmtId="165" formatCode="&quot;$&quot;#,##0.00"/>
    <numFmt numFmtId="166" formatCode="000\-00\-0000"/>
    <numFmt numFmtId="167" formatCode="mm/dd/yyyy"/>
    <numFmt numFmtId="168" formatCode="_(* #,##0.000_);_(* \(#,##0.000\);_(* &quot;-&quot;??_);_(@_)"/>
    <numFmt numFmtId="169" formatCode="_(* #,##0.000_);_(* \(#,##0.000\);_(* &quot;-&quot;???_);_(@_)"/>
    <numFmt numFmtId="170" formatCode="mm/dd/yy;@"/>
    <numFmt numFmtId="171" formatCode="&quot;$&quot;#,##0"/>
  </numFmts>
  <fonts count="46" x14ac:knownFonts="1">
    <font>
      <sz val="12"/>
      <name val="Times New Roman"/>
    </font>
    <font>
      <sz val="12"/>
      <name val="Times New Roman"/>
      <family val="1"/>
    </font>
    <font>
      <b/>
      <sz val="18"/>
      <color indexed="9"/>
      <name val="Times New Roman"/>
      <family val="1"/>
    </font>
    <font>
      <sz val="12"/>
      <color indexed="9"/>
      <name val="Times New Roman"/>
      <family val="1"/>
    </font>
    <font>
      <sz val="12"/>
      <name val="Times New Roman"/>
      <family val="1"/>
    </font>
    <font>
      <b/>
      <sz val="12"/>
      <name val="Times New Roman"/>
      <family val="1"/>
    </font>
    <font>
      <sz val="14"/>
      <name val="Times New Roman"/>
      <family val="1"/>
    </font>
    <font>
      <sz val="11"/>
      <name val="Times New Roman"/>
      <family val="1"/>
    </font>
    <font>
      <sz val="10"/>
      <name val="Times New Roman"/>
      <family val="1"/>
    </font>
    <font>
      <b/>
      <sz val="11"/>
      <name val="Times New Roman"/>
      <family val="1"/>
    </font>
    <font>
      <u/>
      <sz val="12"/>
      <name val="Times New Roman"/>
      <family val="1"/>
    </font>
    <font>
      <u/>
      <sz val="11"/>
      <name val="Times New Roman"/>
      <family val="1"/>
    </font>
    <font>
      <u/>
      <sz val="10"/>
      <name val="Times New Roman"/>
      <family val="1"/>
    </font>
    <font>
      <b/>
      <u/>
      <sz val="12"/>
      <name val="Times New Roman"/>
      <family val="1"/>
    </font>
    <font>
      <sz val="9"/>
      <name val="Times New Roman"/>
      <family val="1"/>
    </font>
    <font>
      <b/>
      <sz val="14"/>
      <name val="Times New Roman"/>
      <family val="1"/>
    </font>
    <font>
      <u/>
      <sz val="12"/>
      <color indexed="12"/>
      <name val="Times New Roman"/>
      <family val="1"/>
    </font>
    <font>
      <u/>
      <sz val="9"/>
      <color indexed="12"/>
      <name val="Times New Roman"/>
      <family val="1"/>
    </font>
    <font>
      <u/>
      <sz val="9"/>
      <name val="Times New Roman"/>
      <family val="1"/>
    </font>
    <font>
      <sz val="8"/>
      <name val="Times New Roman"/>
      <family val="1"/>
    </font>
    <font>
      <b/>
      <sz val="10"/>
      <name val="Times New Roman"/>
      <family val="1"/>
    </font>
    <font>
      <b/>
      <sz val="16"/>
      <color indexed="9"/>
      <name val="Times New Roman"/>
      <family val="1"/>
    </font>
    <font>
      <b/>
      <sz val="16"/>
      <name val="Times New Roman"/>
      <family val="1"/>
    </font>
    <font>
      <sz val="16"/>
      <name val="Times New Roman"/>
      <family val="1"/>
    </font>
    <font>
      <b/>
      <sz val="9"/>
      <name val="Times New Roman"/>
      <family val="1"/>
    </font>
    <font>
      <b/>
      <u/>
      <sz val="11"/>
      <name val="Times New Roman"/>
      <family val="1"/>
    </font>
    <font>
      <i/>
      <sz val="16"/>
      <name val="Times New Roman"/>
      <family val="1"/>
    </font>
    <font>
      <sz val="12"/>
      <color rgb="FFFF0000"/>
      <name val="Times New Roman"/>
      <family val="1"/>
    </font>
    <font>
      <i/>
      <vertAlign val="superscript"/>
      <sz val="14"/>
      <color rgb="FFFF0000"/>
      <name val="Times New Roman"/>
      <family val="1"/>
    </font>
    <font>
      <sz val="8"/>
      <color rgb="FF000000"/>
      <name val="Tahoma"/>
      <family val="2"/>
    </font>
    <font>
      <sz val="10"/>
      <color rgb="FF3366FF"/>
      <name val="Times New Roman"/>
      <family val="1"/>
    </font>
    <font>
      <b/>
      <sz val="8"/>
      <color indexed="9"/>
      <name val="Tahoma"/>
      <family val="2"/>
    </font>
    <font>
      <b/>
      <sz val="24"/>
      <color indexed="9"/>
      <name val="Tahoma"/>
      <family val="2"/>
    </font>
    <font>
      <b/>
      <sz val="36"/>
      <color indexed="9"/>
      <name val="Tahoma"/>
      <family val="2"/>
    </font>
    <font>
      <b/>
      <sz val="8"/>
      <color indexed="8"/>
      <name val="Tahoma"/>
      <family val="2"/>
    </font>
    <font>
      <b/>
      <sz val="16"/>
      <color indexed="8"/>
      <name val="Tahoma"/>
      <family val="2"/>
    </font>
    <font>
      <b/>
      <sz val="14"/>
      <color indexed="8"/>
      <name val="Tahoma"/>
      <family val="2"/>
    </font>
    <font>
      <sz val="16"/>
      <name val="Arial"/>
      <family val="2"/>
    </font>
    <font>
      <b/>
      <sz val="11"/>
      <color indexed="8"/>
      <name val="Tahoma"/>
      <family val="2"/>
    </font>
    <font>
      <sz val="11"/>
      <name val="Arial"/>
      <family val="2"/>
    </font>
    <font>
      <b/>
      <sz val="10"/>
      <color indexed="8"/>
      <name val="Tahoma"/>
      <family val="2"/>
    </font>
    <font>
      <sz val="8"/>
      <name val="Tahoma"/>
      <family val="2"/>
    </font>
    <font>
      <b/>
      <u/>
      <sz val="14"/>
      <name val="Tahoma"/>
      <family val="2"/>
    </font>
    <font>
      <b/>
      <sz val="12"/>
      <color indexed="9"/>
      <name val="Tahoma"/>
      <family val="2"/>
    </font>
    <font>
      <b/>
      <u/>
      <sz val="12"/>
      <color theme="1"/>
      <name val="Times New Roman"/>
      <family val="1"/>
    </font>
    <font>
      <sz val="11"/>
      <color rgb="FF000000"/>
      <name val="Times New Roman"/>
      <family val="1"/>
    </font>
  </fonts>
  <fills count="9">
    <fill>
      <patternFill patternType="none"/>
    </fill>
    <fill>
      <patternFill patternType="gray125"/>
    </fill>
    <fill>
      <patternFill patternType="solid">
        <fgColor indexed="22"/>
        <bgColor indexed="64"/>
      </patternFill>
    </fill>
    <fill>
      <patternFill patternType="solid">
        <fgColor indexed="30"/>
        <bgColor indexed="64"/>
      </patternFill>
    </fill>
    <fill>
      <patternFill patternType="solid">
        <fgColor indexed="9"/>
        <bgColor indexed="64"/>
      </patternFill>
    </fill>
    <fill>
      <patternFill patternType="solid">
        <fgColor indexed="55"/>
        <bgColor indexed="64"/>
      </patternFill>
    </fill>
    <fill>
      <patternFill patternType="solid">
        <fgColor theme="0" tint="-0.249977111117893"/>
        <bgColor indexed="64"/>
      </patternFill>
    </fill>
    <fill>
      <patternFill patternType="solid">
        <fgColor indexed="8"/>
        <bgColor indexed="64"/>
      </patternFill>
    </fill>
    <fill>
      <patternFill patternType="solid">
        <fgColor indexed="9"/>
        <bgColor indexed="9"/>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0" fontId="16" fillId="0" borderId="0" applyNumberFormat="0" applyFill="0" applyBorder="0" applyAlignment="0" applyProtection="0">
      <alignment vertical="top"/>
      <protection locked="0"/>
    </xf>
    <xf numFmtId="9" fontId="1" fillId="0" borderId="0" applyFont="0" applyFill="0" applyBorder="0" applyAlignment="0" applyProtection="0"/>
    <xf numFmtId="171" fontId="31" fillId="7" borderId="9" applyBorder="0" applyAlignment="0">
      <alignment horizontal="left" vertical="center" indent="1"/>
    </xf>
    <xf numFmtId="0" fontId="34" fillId="8" borderId="19" applyNumberFormat="0" applyBorder="0">
      <alignment horizontal="left" vertical="top" indent="1"/>
    </xf>
    <xf numFmtId="165" fontId="41" fillId="4" borderId="11" applyBorder="0">
      <alignment horizontal="left" vertical="center" indent="2"/>
    </xf>
  </cellStyleXfs>
  <cellXfs count="278">
    <xf numFmtId="0" fontId="0" fillId="0" borderId="0" xfId="0"/>
    <xf numFmtId="0" fontId="0" fillId="2" borderId="0" xfId="0" applyFill="1"/>
    <xf numFmtId="0" fontId="0" fillId="0" borderId="0" xfId="0" applyFill="1"/>
    <xf numFmtId="0" fontId="2" fillId="3" borderId="0" xfId="0" applyFont="1" applyFill="1" applyAlignment="1">
      <alignment horizontal="left"/>
    </xf>
    <xf numFmtId="0" fontId="2" fillId="3" borderId="0" xfId="0" applyFont="1" applyFill="1" applyAlignment="1">
      <alignment horizontal="center"/>
    </xf>
    <xf numFmtId="0" fontId="3" fillId="3" borderId="0" xfId="0" applyFont="1" applyFill="1"/>
    <xf numFmtId="0" fontId="0" fillId="3" borderId="0" xfId="0" applyFill="1"/>
    <xf numFmtId="4" fontId="7" fillId="0" borderId="1" xfId="0" applyNumberFormat="1" applyFont="1" applyFill="1" applyBorder="1"/>
    <xf numFmtId="0" fontId="0" fillId="4" borderId="0" xfId="0" applyFill="1" applyBorder="1"/>
    <xf numFmtId="0" fontId="0" fillId="4" borderId="0" xfId="0" applyFill="1"/>
    <xf numFmtId="0" fontId="2" fillId="4" borderId="0" xfId="0" applyFont="1" applyFill="1" applyAlignment="1">
      <alignment horizontal="center"/>
    </xf>
    <xf numFmtId="0" fontId="3" fillId="4" borderId="0" xfId="0" applyFont="1" applyFill="1"/>
    <xf numFmtId="0" fontId="5" fillId="4" borderId="0" xfId="0" applyFont="1" applyFill="1"/>
    <xf numFmtId="0" fontId="0" fillId="4" borderId="0" xfId="0" applyFill="1" applyBorder="1" applyAlignment="1">
      <alignment horizontal="left"/>
    </xf>
    <xf numFmtId="0" fontId="9" fillId="4" borderId="0" xfId="0" applyFont="1" applyFill="1"/>
    <xf numFmtId="0" fontId="4" fillId="4" borderId="0" xfId="0" applyFont="1" applyFill="1"/>
    <xf numFmtId="0" fontId="2" fillId="4" borderId="0" xfId="0" applyFont="1" applyFill="1" applyAlignment="1">
      <alignment horizontal="left"/>
    </xf>
    <xf numFmtId="0" fontId="11" fillId="4" borderId="0" xfId="0" applyFont="1" applyFill="1" applyAlignment="1">
      <alignment horizontal="center"/>
    </xf>
    <xf numFmtId="0" fontId="11" fillId="4" borderId="0" xfId="0" applyFont="1" applyFill="1"/>
    <xf numFmtId="0" fontId="10" fillId="4" borderId="0" xfId="0" applyFont="1" applyFill="1" applyAlignment="1">
      <alignment horizontal="left"/>
    </xf>
    <xf numFmtId="165" fontId="7" fillId="0" borderId="0" xfId="0" applyNumberFormat="1" applyFont="1" applyFill="1" applyBorder="1"/>
    <xf numFmtId="0" fontId="6" fillId="5" borderId="0" xfId="0" applyFont="1" applyFill="1" applyAlignment="1">
      <alignment horizontal="left"/>
    </xf>
    <xf numFmtId="0" fontId="6" fillId="5" borderId="0" xfId="0" applyFont="1" applyFill="1" applyAlignment="1">
      <alignment horizontal="center"/>
    </xf>
    <xf numFmtId="0" fontId="2" fillId="5" borderId="0" xfId="0" applyFont="1" applyFill="1" applyAlignment="1">
      <alignment horizontal="center"/>
    </xf>
    <xf numFmtId="0" fontId="3" fillId="5" borderId="0" xfId="0" applyFont="1" applyFill="1"/>
    <xf numFmtId="0" fontId="0" fillId="5" borderId="0" xfId="0" applyFill="1"/>
    <xf numFmtId="0" fontId="6" fillId="5" borderId="0" xfId="0" applyFont="1" applyFill="1"/>
    <xf numFmtId="0" fontId="5" fillId="5" borderId="0" xfId="0" applyFont="1" applyFill="1" applyAlignment="1">
      <alignment horizontal="center"/>
    </xf>
    <xf numFmtId="0" fontId="4" fillId="2" borderId="0" xfId="0" applyFont="1" applyFill="1"/>
    <xf numFmtId="165" fontId="7" fillId="0" borderId="0" xfId="0" applyNumberFormat="1" applyFont="1" applyFill="1" applyBorder="1" applyProtection="1"/>
    <xf numFmtId="4" fontId="7" fillId="0" borderId="1" xfId="0" applyNumberFormat="1" applyFont="1" applyFill="1" applyBorder="1" applyProtection="1">
      <protection locked="0"/>
    </xf>
    <xf numFmtId="0" fontId="7" fillId="0" borderId="1" xfId="0" applyFont="1" applyFill="1" applyBorder="1" applyProtection="1">
      <protection locked="0"/>
    </xf>
    <xf numFmtId="165" fontId="7" fillId="4" borderId="1" xfId="0" applyNumberFormat="1" applyFont="1" applyFill="1" applyBorder="1" applyProtection="1">
      <protection locked="0"/>
    </xf>
    <xf numFmtId="0" fontId="5" fillId="4" borderId="0" xfId="0" applyFont="1" applyFill="1" applyProtection="1">
      <protection locked="0"/>
    </xf>
    <xf numFmtId="0" fontId="0" fillId="4" borderId="0" xfId="0" applyFill="1" applyProtection="1">
      <protection locked="0"/>
    </xf>
    <xf numFmtId="0" fontId="0" fillId="0" borderId="0" xfId="0" applyFill="1" applyProtection="1">
      <protection locked="0"/>
    </xf>
    <xf numFmtId="164" fontId="7" fillId="0" borderId="1" xfId="0" applyNumberFormat="1" applyFont="1" applyFill="1" applyBorder="1" applyAlignment="1" applyProtection="1">
      <alignment horizontal="left"/>
      <protection locked="0"/>
    </xf>
    <xf numFmtId="0" fontId="9" fillId="4" borderId="0" xfId="0" applyFont="1" applyFill="1" applyProtection="1">
      <protection locked="0"/>
    </xf>
    <xf numFmtId="0" fontId="0" fillId="0" borderId="0" xfId="0" applyFill="1" applyBorder="1" applyProtection="1">
      <protection locked="0"/>
    </xf>
    <xf numFmtId="0" fontId="0" fillId="5" borderId="0" xfId="0" applyFill="1" applyProtection="1">
      <protection locked="0"/>
    </xf>
    <xf numFmtId="0" fontId="0" fillId="4" borderId="2" xfId="0" applyFill="1" applyBorder="1" applyProtection="1">
      <protection locked="0"/>
    </xf>
    <xf numFmtId="0" fontId="0" fillId="4" borderId="3" xfId="0" applyFill="1" applyBorder="1" applyProtection="1">
      <protection locked="0"/>
    </xf>
    <xf numFmtId="0" fontId="0" fillId="4" borderId="4" xfId="0" applyFill="1" applyBorder="1" applyProtection="1">
      <protection locked="0"/>
    </xf>
    <xf numFmtId="0" fontId="13" fillId="4" borderId="0" xfId="0" applyFont="1" applyFill="1" applyProtection="1">
      <protection locked="0"/>
    </xf>
    <xf numFmtId="0" fontId="0" fillId="4" borderId="5" xfId="0" applyFill="1" applyBorder="1" applyProtection="1">
      <protection locked="0"/>
    </xf>
    <xf numFmtId="0" fontId="0" fillId="4" borderId="6" xfId="0" applyFill="1" applyBorder="1" applyProtection="1">
      <protection locked="0"/>
    </xf>
    <xf numFmtId="0" fontId="5" fillId="4" borderId="0" xfId="0" applyFont="1" applyFill="1" applyBorder="1" applyAlignment="1" applyProtection="1">
      <alignment horizontal="left"/>
      <protection locked="0"/>
    </xf>
    <xf numFmtId="0" fontId="0" fillId="4" borderId="8" xfId="0" applyFill="1" applyBorder="1" applyProtection="1">
      <protection locked="0"/>
    </xf>
    <xf numFmtId="2" fontId="0" fillId="0" borderId="0" xfId="0" applyNumberFormat="1" applyFill="1" applyProtection="1">
      <protection locked="0"/>
    </xf>
    <xf numFmtId="0" fontId="8" fillId="0" borderId="0" xfId="0" applyFont="1" applyFill="1" applyProtection="1">
      <protection locked="0"/>
    </xf>
    <xf numFmtId="0" fontId="0" fillId="4" borderId="0" xfId="0" applyFill="1" applyProtection="1"/>
    <xf numFmtId="0" fontId="0" fillId="4" borderId="0" xfId="0" applyFill="1" applyBorder="1" applyProtection="1"/>
    <xf numFmtId="0" fontId="9" fillId="4" borderId="0" xfId="0" applyFont="1" applyFill="1" applyProtection="1"/>
    <xf numFmtId="0" fontId="8" fillId="4" borderId="0" xfId="0" applyFont="1" applyFill="1" applyProtection="1"/>
    <xf numFmtId="0" fontId="11" fillId="4" borderId="0" xfId="0" applyFont="1" applyFill="1" applyAlignment="1" applyProtection="1">
      <alignment horizontal="center"/>
    </xf>
    <xf numFmtId="0" fontId="11" fillId="4" borderId="0" xfId="0" applyFont="1" applyFill="1" applyProtection="1"/>
    <xf numFmtId="0" fontId="7" fillId="4" borderId="0" xfId="0" applyFont="1" applyFill="1" applyProtection="1"/>
    <xf numFmtId="165" fontId="7" fillId="4" borderId="0" xfId="0" applyNumberFormat="1" applyFont="1" applyFill="1" applyBorder="1" applyProtection="1"/>
    <xf numFmtId="0" fontId="0" fillId="0" borderId="0" xfId="0" applyFill="1" applyBorder="1" applyProtection="1"/>
    <xf numFmtId="165" fontId="0" fillId="0" borderId="0" xfId="0" applyNumberFormat="1" applyFill="1" applyBorder="1" applyAlignment="1" applyProtection="1">
      <alignment horizontal="left"/>
    </xf>
    <xf numFmtId="0" fontId="0" fillId="2" borderId="0" xfId="0" applyFill="1" applyBorder="1"/>
    <xf numFmtId="0" fontId="3" fillId="5" borderId="8" xfId="0" applyFont="1" applyFill="1" applyBorder="1" applyAlignment="1">
      <alignment horizontal="center"/>
    </xf>
    <xf numFmtId="0" fontId="7" fillId="4" borderId="1" xfId="0" applyFont="1" applyFill="1" applyBorder="1" applyAlignment="1" applyProtection="1">
      <alignment horizontal="left"/>
      <protection locked="0"/>
    </xf>
    <xf numFmtId="0" fontId="7" fillId="0" borderId="1" xfId="0" applyFont="1" applyFill="1" applyBorder="1" applyAlignment="1" applyProtection="1">
      <alignment horizontal="left"/>
      <protection locked="0"/>
    </xf>
    <xf numFmtId="0" fontId="7" fillId="4" borderId="0" xfId="0"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165" fontId="7" fillId="0" borderId="1"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protection locked="0"/>
    </xf>
    <xf numFmtId="0" fontId="9" fillId="2" borderId="0" xfId="0" applyFont="1" applyFill="1" applyAlignment="1" applyProtection="1">
      <alignment horizontal="left"/>
    </xf>
    <xf numFmtId="0" fontId="8" fillId="4" borderId="0" xfId="0" applyFont="1" applyFill="1"/>
    <xf numFmtId="0" fontId="5" fillId="0" borderId="0" xfId="0" applyFont="1"/>
    <xf numFmtId="0" fontId="4" fillId="0" borderId="0" xfId="0" applyFont="1"/>
    <xf numFmtId="0" fontId="15" fillId="4" borderId="0" xfId="0" applyFont="1" applyFill="1" applyBorder="1"/>
    <xf numFmtId="0" fontId="0" fillId="0" borderId="0" xfId="0" applyBorder="1"/>
    <xf numFmtId="0" fontId="6" fillId="5" borderId="0" xfId="0" applyFont="1" applyFill="1" applyProtection="1">
      <protection locked="0"/>
    </xf>
    <xf numFmtId="0" fontId="16" fillId="0" borderId="0" xfId="2" applyFill="1" applyAlignment="1" applyProtection="1"/>
    <xf numFmtId="0" fontId="8" fillId="0" borderId="0" xfId="0" applyFont="1"/>
    <xf numFmtId="0" fontId="10" fillId="2" borderId="0" xfId="0" applyFont="1" applyFill="1"/>
    <xf numFmtId="0" fontId="14" fillId="0" borderId="9" xfId="0" applyFont="1" applyFill="1" applyBorder="1" applyAlignment="1" applyProtection="1">
      <alignment horizontal="right"/>
    </xf>
    <xf numFmtId="0" fontId="7" fillId="0" borderId="5" xfId="0" applyFont="1" applyFill="1" applyBorder="1" applyAlignment="1" applyProtection="1">
      <alignment horizontal="left"/>
    </xf>
    <xf numFmtId="0" fontId="6" fillId="0" borderId="0" xfId="0" applyFont="1" applyFill="1" applyProtection="1">
      <protection locked="0"/>
    </xf>
    <xf numFmtId="0" fontId="0" fillId="0" borderId="0" xfId="0" applyFill="1" applyProtection="1"/>
    <xf numFmtId="0" fontId="8" fillId="0" borderId="0" xfId="0" applyFont="1" applyFill="1" applyProtection="1"/>
    <xf numFmtId="4" fontId="7" fillId="0" borderId="1" xfId="0" applyNumberFormat="1" applyFont="1" applyFill="1" applyBorder="1" applyProtection="1"/>
    <xf numFmtId="4" fontId="7" fillId="4" borderId="1" xfId="0" applyNumberFormat="1" applyFont="1" applyFill="1" applyBorder="1"/>
    <xf numFmtId="4" fontId="7" fillId="2" borderId="1" xfId="0" applyNumberFormat="1" applyFont="1" applyFill="1" applyBorder="1" applyAlignment="1" applyProtection="1">
      <alignment horizontal="right"/>
    </xf>
    <xf numFmtId="0" fontId="8" fillId="4" borderId="9" xfId="0" applyFont="1" applyFill="1" applyBorder="1" applyProtection="1"/>
    <xf numFmtId="0" fontId="0" fillId="4" borderId="5" xfId="0" applyFill="1" applyBorder="1" applyProtection="1"/>
    <xf numFmtId="0" fontId="0" fillId="4" borderId="6" xfId="0" applyFill="1" applyBorder="1" applyProtection="1"/>
    <xf numFmtId="164" fontId="7" fillId="0" borderId="0" xfId="0" applyNumberFormat="1" applyFont="1" applyFill="1" applyBorder="1" applyAlignment="1" applyProtection="1">
      <alignment horizontal="left"/>
      <protection locked="0"/>
    </xf>
    <xf numFmtId="165" fontId="7" fillId="4" borderId="0" xfId="0" applyNumberFormat="1" applyFont="1" applyFill="1" applyBorder="1" applyProtection="1">
      <protection locked="0"/>
    </xf>
    <xf numFmtId="0" fontId="7" fillId="0" borderId="0" xfId="0" applyFont="1" applyFill="1" applyBorder="1" applyProtection="1">
      <protection locked="0"/>
    </xf>
    <xf numFmtId="0" fontId="7" fillId="0" borderId="0" xfId="0" applyFont="1" applyFill="1" applyAlignment="1" applyProtection="1">
      <alignment horizontal="center"/>
      <protection locked="0"/>
    </xf>
    <xf numFmtId="165" fontId="7" fillId="0" borderId="0" xfId="0" applyNumberFormat="1" applyFont="1" applyFill="1" applyBorder="1" applyProtection="1">
      <protection locked="0"/>
    </xf>
    <xf numFmtId="167" fontId="7" fillId="0" borderId="10" xfId="0" applyNumberFormat="1" applyFont="1" applyFill="1" applyBorder="1" applyAlignment="1" applyProtection="1">
      <alignment horizontal="left"/>
      <protection locked="0"/>
    </xf>
    <xf numFmtId="9" fontId="0" fillId="0" borderId="0" xfId="3" applyFont="1" applyFill="1"/>
    <xf numFmtId="14" fontId="0" fillId="0" borderId="0" xfId="0" applyNumberFormat="1" applyFill="1"/>
    <xf numFmtId="167" fontId="0" fillId="0" borderId="0" xfId="0" applyNumberFormat="1" applyFill="1"/>
    <xf numFmtId="0" fontId="7" fillId="4" borderId="12" xfId="0" applyFont="1" applyFill="1" applyBorder="1" applyAlignment="1" applyProtection="1">
      <alignment horizontal="center"/>
      <protection locked="0"/>
    </xf>
    <xf numFmtId="0" fontId="14" fillId="0" borderId="3" xfId="0" applyFont="1" applyFill="1" applyBorder="1" applyAlignment="1" applyProtection="1">
      <alignment horizontal="right"/>
    </xf>
    <xf numFmtId="0" fontId="0" fillId="0" borderId="2" xfId="0" applyFill="1" applyBorder="1"/>
    <xf numFmtId="0" fontId="0" fillId="0" borderId="0" xfId="0" applyFill="1" applyBorder="1"/>
    <xf numFmtId="0" fontId="0" fillId="0" borderId="0" xfId="0" applyAlignment="1">
      <alignment wrapText="1"/>
    </xf>
    <xf numFmtId="14" fontId="7" fillId="0" borderId="12" xfId="0" applyNumberFormat="1" applyFont="1" applyFill="1" applyBorder="1" applyAlignment="1" applyProtection="1">
      <alignment horizontal="center"/>
      <protection locked="0"/>
    </xf>
    <xf numFmtId="0" fontId="0" fillId="0" borderId="7" xfId="0" applyBorder="1" applyAlignment="1">
      <alignment wrapText="1"/>
    </xf>
    <xf numFmtId="0" fontId="22" fillId="0" borderId="0" xfId="0" applyFont="1" applyFill="1" applyAlignment="1" applyProtection="1">
      <alignment horizontal="right" vertical="center"/>
    </xf>
    <xf numFmtId="0" fontId="23" fillId="0" borderId="0" xfId="0" applyFont="1" applyFill="1" applyAlignment="1" applyProtection="1">
      <alignment vertical="center"/>
    </xf>
    <xf numFmtId="4" fontId="7" fillId="0" borderId="1" xfId="0" applyNumberFormat="1" applyFont="1" applyFill="1" applyBorder="1" applyAlignment="1" applyProtection="1"/>
    <xf numFmtId="167" fontId="7" fillId="0" borderId="1" xfId="0" applyNumberFormat="1" applyFont="1" applyFill="1" applyBorder="1" applyAlignment="1" applyProtection="1">
      <alignment horizontal="left"/>
      <protection locked="0"/>
    </xf>
    <xf numFmtId="0" fontId="7" fillId="0" borderId="10" xfId="0" applyFont="1" applyFill="1" applyBorder="1" applyAlignment="1" applyProtection="1">
      <alignment horizontal="left"/>
      <protection locked="0"/>
    </xf>
    <xf numFmtId="0" fontId="7" fillId="0" borderId="11" xfId="0" applyFont="1" applyFill="1" applyBorder="1" applyAlignment="1" applyProtection="1">
      <alignment horizontal="left"/>
      <protection locked="0"/>
    </xf>
    <xf numFmtId="0" fontId="0" fillId="0" borderId="12" xfId="0" applyBorder="1" applyAlignment="1"/>
    <xf numFmtId="4" fontId="7" fillId="0" borderId="0" xfId="0" applyNumberFormat="1" applyFont="1" applyFill="1" applyBorder="1"/>
    <xf numFmtId="14" fontId="0" fillId="0" borderId="0" xfId="0" applyNumberFormat="1" applyFill="1" applyAlignment="1">
      <alignment horizontal="left"/>
    </xf>
    <xf numFmtId="0" fontId="4" fillId="0" borderId="0" xfId="0" applyFont="1" applyFill="1"/>
    <xf numFmtId="168" fontId="0" fillId="0" borderId="0" xfId="1" applyNumberFormat="1" applyFont="1" applyFill="1"/>
    <xf numFmtId="169" fontId="7" fillId="2" borderId="0" xfId="0" applyNumberFormat="1" applyFont="1" applyFill="1" applyAlignment="1" applyProtection="1">
      <alignment horizontal="center"/>
    </xf>
    <xf numFmtId="0" fontId="4" fillId="0" borderId="0" xfId="0" applyFont="1" applyFill="1" applyProtection="1">
      <protection locked="0"/>
    </xf>
    <xf numFmtId="14" fontId="8" fillId="4" borderId="1" xfId="0" applyNumberFormat="1" applyFont="1" applyFill="1" applyBorder="1" applyAlignment="1" applyProtection="1">
      <alignment horizontal="center"/>
    </xf>
    <xf numFmtId="0" fontId="5" fillId="4" borderId="0" xfId="0" applyFont="1" applyFill="1" applyAlignment="1">
      <alignment horizontal="right"/>
    </xf>
    <xf numFmtId="0" fontId="22" fillId="4" borderId="0" xfId="0" applyFont="1" applyFill="1" applyAlignment="1">
      <alignment horizontal="left"/>
    </xf>
    <xf numFmtId="0" fontId="23" fillId="0" borderId="0" xfId="0" applyFont="1" applyFill="1"/>
    <xf numFmtId="0" fontId="22" fillId="4" borderId="0" xfId="0" applyFont="1" applyFill="1" applyAlignment="1">
      <alignment horizontal="center"/>
    </xf>
    <xf numFmtId="0" fontId="22" fillId="4" borderId="0" xfId="0" applyFont="1" applyFill="1" applyAlignment="1">
      <alignment horizontal="right"/>
    </xf>
    <xf numFmtId="0" fontId="10" fillId="2" borderId="0" xfId="0" applyFont="1" applyFill="1" applyAlignment="1"/>
    <xf numFmtId="0" fontId="10" fillId="2" borderId="0" xfId="0" applyFont="1" applyFill="1" applyBorder="1" applyAlignment="1"/>
    <xf numFmtId="167" fontId="0" fillId="0" borderId="13" xfId="0" applyNumberFormat="1" applyFill="1" applyBorder="1"/>
    <xf numFmtId="14" fontId="0" fillId="0" borderId="14" xfId="0" applyNumberFormat="1" applyFill="1" applyBorder="1"/>
    <xf numFmtId="168" fontId="0" fillId="0" borderId="15" xfId="1" applyNumberFormat="1" applyFont="1" applyFill="1" applyBorder="1"/>
    <xf numFmtId="167" fontId="0" fillId="0" borderId="16" xfId="0" applyNumberFormat="1" applyFill="1" applyBorder="1"/>
    <xf numFmtId="14" fontId="0" fillId="0" borderId="0" xfId="0" applyNumberFormat="1" applyFill="1" applyBorder="1"/>
    <xf numFmtId="168" fontId="0" fillId="0" borderId="17" xfId="1" applyNumberFormat="1" applyFont="1" applyFill="1" applyBorder="1"/>
    <xf numFmtId="168" fontId="0" fillId="0" borderId="17" xfId="1" applyNumberFormat="1" applyFont="1" applyFill="1" applyBorder="1" applyAlignment="1">
      <alignment horizontal="right"/>
    </xf>
    <xf numFmtId="167" fontId="0" fillId="0" borderId="18" xfId="0" applyNumberFormat="1" applyFill="1" applyBorder="1"/>
    <xf numFmtId="0" fontId="0" fillId="0" borderId="19" xfId="0" applyFill="1" applyBorder="1"/>
    <xf numFmtId="168" fontId="0" fillId="0" borderId="20" xfId="1" applyNumberFormat="1" applyFont="1" applyFill="1" applyBorder="1"/>
    <xf numFmtId="0" fontId="9" fillId="4" borderId="0" xfId="0" applyFont="1" applyFill="1" applyAlignment="1" applyProtection="1">
      <alignment horizontal="right"/>
    </xf>
    <xf numFmtId="0" fontId="0" fillId="4" borderId="0" xfId="0" applyFill="1" applyBorder="1" applyProtection="1">
      <protection locked="0"/>
    </xf>
    <xf numFmtId="0" fontId="13" fillId="4" borderId="0" xfId="0" applyFont="1" applyFill="1" applyBorder="1" applyProtection="1">
      <protection locked="0"/>
    </xf>
    <xf numFmtId="0" fontId="5" fillId="4" borderId="0" xfId="0" applyFont="1" applyFill="1" applyBorder="1" applyProtection="1">
      <protection locked="0"/>
    </xf>
    <xf numFmtId="0" fontId="10" fillId="6" borderId="0" xfId="0" applyFont="1" applyFill="1" applyBorder="1" applyAlignment="1"/>
    <xf numFmtId="49" fontId="8" fillId="4" borderId="7" xfId="0" applyNumberFormat="1" applyFont="1" applyFill="1" applyBorder="1" applyProtection="1">
      <protection locked="0"/>
    </xf>
    <xf numFmtId="49" fontId="8" fillId="4" borderId="0" xfId="0" applyNumberFormat="1" applyFont="1" applyFill="1" applyBorder="1" applyProtection="1">
      <protection locked="0"/>
    </xf>
    <xf numFmtId="0" fontId="25" fillId="0" borderId="0" xfId="0" applyFont="1"/>
    <xf numFmtId="170" fontId="7" fillId="0" borderId="10" xfId="0" applyNumberFormat="1" applyFont="1" applyFill="1" applyBorder="1" applyAlignment="1" applyProtection="1">
      <alignment horizontal="left"/>
      <protection locked="0"/>
    </xf>
    <xf numFmtId="0" fontId="8" fillId="4" borderId="0" xfId="0" applyNumberFormat="1" applyFont="1" applyFill="1" applyProtection="1"/>
    <xf numFmtId="8" fontId="0" fillId="4" borderId="0" xfId="0" applyNumberFormat="1" applyFill="1" applyProtection="1"/>
    <xf numFmtId="170" fontId="20" fillId="5" borderId="8" xfId="0" applyNumberFormat="1" applyFont="1" applyFill="1" applyBorder="1" applyAlignment="1">
      <alignment horizontal="right"/>
    </xf>
    <xf numFmtId="0" fontId="18" fillId="4" borderId="0" xfId="0" applyFont="1" applyFill="1" applyAlignment="1" applyProtection="1">
      <alignment horizontal="center" wrapText="1"/>
    </xf>
    <xf numFmtId="0" fontId="12" fillId="4" borderId="0" xfId="0" applyFont="1" applyFill="1" applyAlignment="1" applyProtection="1">
      <alignment horizontal="center" wrapText="1"/>
    </xf>
    <xf numFmtId="0" fontId="4" fillId="4" borderId="0" xfId="0" quotePrefix="1" applyFont="1" applyFill="1" applyAlignment="1">
      <alignment horizontal="fill"/>
    </xf>
    <xf numFmtId="0" fontId="4" fillId="2" borderId="0" xfId="0" quotePrefix="1" applyFont="1" applyFill="1" applyAlignment="1">
      <alignment horizontal="left" vertical="top" wrapText="1"/>
    </xf>
    <xf numFmtId="0" fontId="28" fillId="4" borderId="0" xfId="0" quotePrefix="1" applyFont="1" applyFill="1" applyAlignment="1">
      <alignment horizontal="right"/>
    </xf>
    <xf numFmtId="8" fontId="0" fillId="4" borderId="0" xfId="0" applyNumberFormat="1" applyFill="1" applyBorder="1" applyProtection="1"/>
    <xf numFmtId="20" fontId="7" fillId="4" borderId="11" xfId="0" applyNumberFormat="1" applyFont="1" applyFill="1" applyBorder="1" applyAlignment="1" applyProtection="1">
      <alignment horizontal="center"/>
      <protection locked="0"/>
    </xf>
    <xf numFmtId="14" fontId="7" fillId="0" borderId="10" xfId="0" applyNumberFormat="1" applyFont="1" applyFill="1" applyBorder="1" applyAlignment="1" applyProtection="1">
      <alignment horizontal="center" wrapText="1"/>
      <protection locked="0"/>
    </xf>
    <xf numFmtId="49" fontId="7" fillId="0" borderId="11" xfId="0" applyNumberFormat="1" applyFont="1" applyFill="1" applyBorder="1" applyAlignment="1" applyProtection="1">
      <alignment horizontal="center" wrapText="1"/>
      <protection locked="0"/>
    </xf>
    <xf numFmtId="0" fontId="1" fillId="0" borderId="0" xfId="0" applyFont="1"/>
    <xf numFmtId="0" fontId="17" fillId="2" borderId="0" xfId="2" applyFont="1" applyFill="1" applyBorder="1" applyAlignment="1" applyProtection="1"/>
    <xf numFmtId="0" fontId="24" fillId="2" borderId="0" xfId="0" applyFont="1" applyFill="1" applyBorder="1"/>
    <xf numFmtId="171" fontId="32" fillId="7" borderId="9" xfId="4" applyFont="1" applyBorder="1">
      <alignment horizontal="left" vertical="center" indent="1"/>
    </xf>
    <xf numFmtId="171" fontId="33" fillId="7" borderId="9" xfId="4" applyFont="1" applyBorder="1" applyAlignment="1">
      <alignment horizontal="center" vertical="top"/>
    </xf>
    <xf numFmtId="171" fontId="33" fillId="7" borderId="9" xfId="4" applyFont="1" applyBorder="1" applyAlignment="1">
      <alignment vertical="top"/>
    </xf>
    <xf numFmtId="171" fontId="31" fillId="7" borderId="9" xfId="4" applyBorder="1" applyAlignment="1">
      <alignment horizontal="left" vertical="top" indent="1"/>
    </xf>
    <xf numFmtId="171" fontId="31" fillId="7" borderId="0" xfId="4" applyBorder="1" applyAlignment="1">
      <alignment horizontal="left" vertical="top" indent="1"/>
    </xf>
    <xf numFmtId="171" fontId="35" fillId="8" borderId="19" xfId="5" applyNumberFormat="1" applyFont="1" applyBorder="1" applyAlignment="1">
      <alignment horizontal="left" vertical="top"/>
    </xf>
    <xf numFmtId="165" fontId="36" fillId="8" borderId="0" xfId="5" applyNumberFormat="1" applyFont="1" applyBorder="1" applyAlignment="1" applyProtection="1">
      <alignment horizontal="left" vertical="top"/>
      <protection locked="0"/>
    </xf>
    <xf numFmtId="165" fontId="35" fillId="8" borderId="0" xfId="5" applyNumberFormat="1" applyFont="1" applyBorder="1" applyAlignment="1">
      <alignment vertical="top"/>
    </xf>
    <xf numFmtId="165" fontId="34" fillId="8" borderId="13" xfId="5" applyNumberFormat="1" applyBorder="1" applyAlignment="1">
      <alignment horizontal="center" vertical="top"/>
    </xf>
    <xf numFmtId="165" fontId="34" fillId="8" borderId="22" xfId="5" applyNumberFormat="1" applyBorder="1" applyAlignment="1">
      <alignment vertical="top"/>
    </xf>
    <xf numFmtId="0" fontId="38" fillId="8" borderId="16" xfId="5" applyFont="1" applyBorder="1" applyAlignment="1">
      <alignment horizontal="center" vertical="top"/>
    </xf>
    <xf numFmtId="0" fontId="34" fillId="8" borderId="13" xfId="5" applyBorder="1" applyAlignment="1">
      <alignment horizontal="center" vertical="top"/>
    </xf>
    <xf numFmtId="0" fontId="38" fillId="8" borderId="13" xfId="5" applyFont="1" applyBorder="1" applyAlignment="1">
      <alignment horizontal="center" vertical="top"/>
    </xf>
    <xf numFmtId="0" fontId="34" fillId="8" borderId="22" xfId="5" applyBorder="1" applyAlignment="1">
      <alignment horizontal="center" vertical="top"/>
    </xf>
    <xf numFmtId="0" fontId="40" fillId="8" borderId="24" xfId="5" applyFont="1" applyBorder="1" applyAlignment="1">
      <alignment horizontal="center" vertical="top"/>
    </xf>
    <xf numFmtId="49" fontId="41" fillId="4" borderId="18" xfId="6" applyNumberFormat="1" applyBorder="1" applyAlignment="1">
      <alignment vertical="center"/>
    </xf>
    <xf numFmtId="3" fontId="41" fillId="4" borderId="18" xfId="6" applyNumberFormat="1" applyBorder="1" applyAlignment="1">
      <alignment horizontal="center" vertical="center"/>
    </xf>
    <xf numFmtId="49" fontId="41" fillId="4" borderId="18" xfId="6" applyNumberFormat="1" applyBorder="1" applyAlignment="1">
      <alignment horizontal="center" vertical="center"/>
    </xf>
    <xf numFmtId="165" fontId="41" fillId="4" borderId="25" xfId="6" applyBorder="1" applyAlignment="1">
      <alignment horizontal="center" vertical="center"/>
    </xf>
    <xf numFmtId="14" fontId="41" fillId="4" borderId="1" xfId="6" applyNumberFormat="1" applyBorder="1" applyAlignment="1" applyProtection="1">
      <alignment vertical="center"/>
      <protection locked="0"/>
    </xf>
    <xf numFmtId="14" fontId="41" fillId="4" borderId="26" xfId="6" applyNumberFormat="1" applyBorder="1" applyAlignment="1" applyProtection="1">
      <alignment vertical="center"/>
      <protection locked="0"/>
    </xf>
    <xf numFmtId="49" fontId="41" fillId="4" borderId="26" xfId="6" applyNumberFormat="1" applyBorder="1" applyAlignment="1" applyProtection="1">
      <alignment vertical="center"/>
      <protection locked="0"/>
    </xf>
    <xf numFmtId="3" fontId="41" fillId="4" borderId="26" xfId="6" applyNumberFormat="1" applyBorder="1" applyAlignment="1" applyProtection="1">
      <alignment horizontal="center" vertical="center"/>
      <protection locked="0"/>
    </xf>
    <xf numFmtId="49" fontId="41" fillId="4" borderId="26" xfId="6" applyNumberFormat="1" applyBorder="1" applyAlignment="1" applyProtection="1">
      <alignment horizontal="center" vertical="center"/>
      <protection locked="0"/>
    </xf>
    <xf numFmtId="165" fontId="41" fillId="4" borderId="26" xfId="6" applyBorder="1" applyAlignment="1">
      <alignment horizontal="center" vertical="center"/>
    </xf>
    <xf numFmtId="49" fontId="41" fillId="4" borderId="1" xfId="6" applyNumberFormat="1" applyBorder="1" applyAlignment="1" applyProtection="1">
      <alignment vertical="center"/>
      <protection locked="0"/>
    </xf>
    <xf numFmtId="3" fontId="41" fillId="4" borderId="1" xfId="6" applyNumberFormat="1" applyBorder="1" applyAlignment="1" applyProtection="1">
      <alignment horizontal="center" vertical="center"/>
      <protection locked="0"/>
    </xf>
    <xf numFmtId="49" fontId="41" fillId="4" borderId="1" xfId="6" applyNumberFormat="1" applyBorder="1" applyAlignment="1" applyProtection="1">
      <alignment horizontal="center" vertical="center"/>
      <protection locked="0"/>
    </xf>
    <xf numFmtId="165" fontId="41" fillId="4" borderId="1" xfId="6" applyBorder="1" applyAlignment="1">
      <alignment horizontal="center" vertical="center"/>
    </xf>
    <xf numFmtId="14" fontId="41" fillId="4" borderId="0" xfId="6" applyNumberFormat="1" applyBorder="1" applyAlignment="1" applyProtection="1">
      <alignment vertical="center"/>
      <protection locked="0"/>
    </xf>
    <xf numFmtId="49" fontId="41" fillId="4" borderId="0" xfId="6" applyNumberFormat="1" applyBorder="1" applyAlignment="1" applyProtection="1">
      <alignment vertical="center"/>
      <protection locked="0"/>
    </xf>
    <xf numFmtId="3" fontId="41" fillId="4" borderId="0" xfId="6" applyNumberFormat="1" applyBorder="1" applyAlignment="1" applyProtection="1">
      <alignment horizontal="center" vertical="center"/>
      <protection locked="0"/>
    </xf>
    <xf numFmtId="49" fontId="41" fillId="4" borderId="0" xfId="6" applyNumberFormat="1" applyBorder="1" applyAlignment="1" applyProtection="1">
      <alignment horizontal="center" vertical="center"/>
      <protection locked="0"/>
    </xf>
    <xf numFmtId="165" fontId="41" fillId="4" borderId="0" xfId="6" applyBorder="1" applyAlignment="1" applyProtection="1">
      <alignment horizontal="center" vertical="center"/>
      <protection locked="0"/>
    </xf>
    <xf numFmtId="14" fontId="42" fillId="4" borderId="8" xfId="6" applyNumberFormat="1" applyFont="1" applyBorder="1" applyAlignment="1" applyProtection="1">
      <alignment vertical="center"/>
      <protection locked="0"/>
    </xf>
    <xf numFmtId="49" fontId="41" fillId="4" borderId="8" xfId="6" applyNumberFormat="1" applyBorder="1" applyAlignment="1" applyProtection="1">
      <alignment vertical="center"/>
      <protection locked="0"/>
    </xf>
    <xf numFmtId="49" fontId="42" fillId="4" borderId="8" xfId="6" applyNumberFormat="1" applyFont="1" applyBorder="1" applyAlignment="1" applyProtection="1">
      <alignment vertical="center"/>
      <protection locked="0"/>
    </xf>
    <xf numFmtId="3" fontId="42" fillId="4" borderId="8" xfId="6" applyNumberFormat="1" applyFont="1" applyBorder="1" applyAlignment="1" applyProtection="1">
      <alignment horizontal="center" vertical="center"/>
      <protection locked="0"/>
    </xf>
    <xf numFmtId="3" fontId="41" fillId="4" borderId="8" xfId="6" applyNumberFormat="1" applyBorder="1" applyAlignment="1" applyProtection="1">
      <alignment horizontal="center" vertical="center"/>
      <protection locked="0"/>
    </xf>
    <xf numFmtId="49" fontId="41" fillId="4" borderId="8" xfId="6" applyNumberFormat="1" applyBorder="1" applyAlignment="1" applyProtection="1">
      <alignment horizontal="center" vertical="center"/>
      <protection locked="0"/>
    </xf>
    <xf numFmtId="165" fontId="41" fillId="4" borderId="8" xfId="6" applyBorder="1" applyAlignment="1" applyProtection="1">
      <alignment horizontal="center" vertical="center"/>
      <protection locked="0"/>
    </xf>
    <xf numFmtId="171" fontId="43" fillId="7" borderId="26" xfId="4" applyFont="1" applyBorder="1" applyAlignment="1">
      <alignment horizontal="left" vertical="center" indent="2"/>
    </xf>
    <xf numFmtId="49" fontId="31" fillId="7" borderId="26" xfId="4" applyNumberFormat="1" applyBorder="1" applyAlignment="1">
      <alignment horizontal="center" vertical="center"/>
    </xf>
    <xf numFmtId="49" fontId="31" fillId="7" borderId="26" xfId="4" applyNumberFormat="1" applyBorder="1" applyAlignment="1">
      <alignment vertical="center"/>
    </xf>
    <xf numFmtId="3" fontId="31" fillId="7" borderId="26" xfId="4" applyNumberFormat="1" applyBorder="1" applyAlignment="1">
      <alignment horizontal="center" vertical="center"/>
    </xf>
    <xf numFmtId="165" fontId="41" fillId="4" borderId="0" xfId="6" applyBorder="1">
      <alignment horizontal="left" vertical="center" indent="2"/>
    </xf>
    <xf numFmtId="165" fontId="41" fillId="4" borderId="0" xfId="6" applyBorder="1" applyAlignment="1">
      <alignment vertical="center"/>
    </xf>
    <xf numFmtId="0" fontId="7" fillId="2" borderId="0" xfId="0" applyFont="1" applyFill="1"/>
    <xf numFmtId="9" fontId="25" fillId="0" borderId="0" xfId="0" applyNumberFormat="1" applyFont="1"/>
    <xf numFmtId="43" fontId="0" fillId="0" borderId="1" xfId="1" applyFont="1" applyFill="1" applyBorder="1" applyProtection="1">
      <protection locked="0"/>
    </xf>
    <xf numFmtId="43" fontId="0" fillId="0" borderId="10" xfId="1" applyFont="1" applyFill="1" applyBorder="1" applyProtection="1">
      <protection locked="0"/>
    </xf>
    <xf numFmtId="43" fontId="0" fillId="0" borderId="28" xfId="1" applyFont="1" applyFill="1" applyBorder="1" applyProtection="1">
      <protection locked="0"/>
    </xf>
    <xf numFmtId="43" fontId="5" fillId="0" borderId="27" xfId="1" applyFont="1" applyFill="1" applyBorder="1" applyProtection="1">
      <protection locked="0"/>
    </xf>
    <xf numFmtId="0" fontId="44" fillId="4" borderId="0" xfId="0" applyFont="1" applyFill="1"/>
    <xf numFmtId="0" fontId="13" fillId="0" borderId="0" xfId="0" applyFont="1" applyFill="1"/>
    <xf numFmtId="0" fontId="13" fillId="4" borderId="0" xfId="0" applyFont="1" applyFill="1" applyProtection="1"/>
    <xf numFmtId="165" fontId="7" fillId="2" borderId="1" xfId="0" applyNumberFormat="1" applyFont="1" applyFill="1" applyBorder="1" applyAlignment="1" applyProtection="1">
      <alignment horizontal="center"/>
    </xf>
    <xf numFmtId="0" fontId="1" fillId="6" borderId="0" xfId="0" applyFont="1" applyFill="1" applyProtection="1">
      <protection locked="0"/>
    </xf>
    <xf numFmtId="0" fontId="0" fillId="6" borderId="0" xfId="0" applyFill="1" applyProtection="1">
      <protection locked="0"/>
    </xf>
    <xf numFmtId="8" fontId="27" fillId="6" borderId="0" xfId="0" applyNumberFormat="1" applyFont="1" applyFill="1" applyAlignment="1" applyProtection="1">
      <alignment horizontal="center"/>
      <protection locked="0"/>
    </xf>
    <xf numFmtId="0" fontId="27" fillId="6" borderId="0" xfId="0" applyFont="1" applyFill="1" applyProtection="1">
      <protection locked="0"/>
    </xf>
    <xf numFmtId="8" fontId="0" fillId="6" borderId="0" xfId="0" applyNumberFormat="1" applyFill="1" applyProtection="1"/>
    <xf numFmtId="0" fontId="7" fillId="0" borderId="10" xfId="0" applyFont="1" applyFill="1" applyBorder="1" applyAlignment="1" applyProtection="1">
      <alignment horizontal="left"/>
      <protection locked="0"/>
    </xf>
    <xf numFmtId="0" fontId="7" fillId="0" borderId="11" xfId="0" applyFont="1" applyFill="1" applyBorder="1" applyAlignment="1" applyProtection="1">
      <alignment horizontal="left"/>
      <protection locked="0"/>
    </xf>
    <xf numFmtId="0" fontId="7" fillId="0" borderId="12" xfId="0" applyFont="1" applyFill="1" applyBorder="1" applyAlignment="1" applyProtection="1">
      <alignment horizontal="left"/>
      <protection locked="0"/>
    </xf>
    <xf numFmtId="14" fontId="7" fillId="4" borderId="10" xfId="0" applyNumberFormat="1" applyFont="1" applyFill="1" applyBorder="1" applyAlignment="1" applyProtection="1">
      <alignment horizontal="center" wrapText="1"/>
      <protection locked="0"/>
    </xf>
    <xf numFmtId="14" fontId="7" fillId="4" borderId="11" xfId="0" applyNumberFormat="1" applyFont="1" applyFill="1" applyBorder="1" applyAlignment="1" applyProtection="1">
      <alignment horizontal="center" wrapText="1"/>
      <protection locked="0"/>
    </xf>
    <xf numFmtId="0" fontId="0" fillId="0" borderId="12" xfId="0" applyBorder="1" applyAlignment="1" applyProtection="1">
      <protection locked="0"/>
    </xf>
    <xf numFmtId="0" fontId="26" fillId="0" borderId="0" xfId="0" quotePrefix="1"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0" fontId="21" fillId="3" borderId="0" xfId="0" applyFont="1" applyFill="1" applyAlignment="1" applyProtection="1">
      <alignment horizontal="center" vertical="center"/>
    </xf>
    <xf numFmtId="166" fontId="7" fillId="4" borderId="10" xfId="0" applyNumberFormat="1" applyFont="1" applyFill="1" applyBorder="1" applyAlignment="1" applyProtection="1">
      <alignment horizontal="left"/>
      <protection locked="0"/>
    </xf>
    <xf numFmtId="166" fontId="7" fillId="4" borderId="11" xfId="0" applyNumberFormat="1" applyFont="1" applyFill="1" applyBorder="1" applyAlignment="1" applyProtection="1">
      <alignment horizontal="left"/>
      <protection locked="0"/>
    </xf>
    <xf numFmtId="166" fontId="7" fillId="4" borderId="12" xfId="0" applyNumberFormat="1" applyFont="1" applyFill="1" applyBorder="1" applyAlignment="1" applyProtection="1">
      <alignment horizontal="left"/>
      <protection locked="0"/>
    </xf>
    <xf numFmtId="49" fontId="7" fillId="4" borderId="10" xfId="0" applyNumberFormat="1" applyFont="1" applyFill="1" applyBorder="1" applyAlignment="1" applyProtection="1">
      <alignment horizontal="left"/>
      <protection locked="0"/>
    </xf>
    <xf numFmtId="49" fontId="7" fillId="4" borderId="11" xfId="0" applyNumberFormat="1" applyFont="1" applyFill="1" applyBorder="1" applyAlignment="1" applyProtection="1">
      <alignment horizontal="left"/>
      <protection locked="0"/>
    </xf>
    <xf numFmtId="49" fontId="7" fillId="4" borderId="12" xfId="0" applyNumberFormat="1" applyFont="1" applyFill="1" applyBorder="1" applyAlignment="1" applyProtection="1">
      <alignment horizontal="left"/>
      <protection locked="0"/>
    </xf>
    <xf numFmtId="0" fontId="14" fillId="0" borderId="8" xfId="0" applyFont="1" applyFill="1" applyBorder="1" applyAlignment="1" applyProtection="1">
      <alignment horizontal="left"/>
      <protection locked="0"/>
    </xf>
    <xf numFmtId="0" fontId="14" fillId="0" borderId="6" xfId="0" applyFont="1" applyFill="1" applyBorder="1" applyAlignment="1" applyProtection="1">
      <alignment horizontal="left"/>
      <protection locked="0"/>
    </xf>
    <xf numFmtId="0" fontId="14" fillId="0" borderId="11" xfId="0" applyFont="1" applyFill="1" applyBorder="1" applyAlignment="1" applyProtection="1">
      <alignment horizontal="left"/>
      <protection locked="0"/>
    </xf>
    <xf numFmtId="0" fontId="14" fillId="0" borderId="12" xfId="0" applyFont="1" applyFill="1" applyBorder="1" applyAlignment="1" applyProtection="1">
      <alignment horizontal="left"/>
      <protection locked="0"/>
    </xf>
    <xf numFmtId="0" fontId="7" fillId="0" borderId="2" xfId="0" applyFont="1" applyFill="1" applyBorder="1" applyAlignment="1" applyProtection="1">
      <alignment horizontal="left"/>
      <protection locked="0"/>
    </xf>
    <xf numFmtId="0" fontId="7" fillId="0" borderId="3" xfId="0" applyFont="1" applyFill="1" applyBorder="1" applyAlignment="1" applyProtection="1">
      <alignment horizontal="left"/>
      <protection locked="0"/>
    </xf>
    <xf numFmtId="0" fontId="7" fillId="0" borderId="4" xfId="0" applyFont="1" applyFill="1" applyBorder="1" applyAlignment="1" applyProtection="1">
      <alignment horizontal="left"/>
      <protection locked="0"/>
    </xf>
    <xf numFmtId="0" fontId="19" fillId="0" borderId="2" xfId="0" applyFont="1" applyFill="1" applyBorder="1" applyAlignment="1" applyProtection="1">
      <alignment horizontal="left"/>
      <protection locked="0"/>
    </xf>
    <xf numFmtId="0" fontId="19" fillId="0" borderId="3" xfId="0" applyFont="1" applyFill="1" applyBorder="1" applyAlignment="1" applyProtection="1">
      <alignment horizontal="left"/>
      <protection locked="0"/>
    </xf>
    <xf numFmtId="0" fontId="19" fillId="0" borderId="4" xfId="0" applyFont="1" applyFill="1" applyBorder="1" applyAlignment="1" applyProtection="1">
      <alignment horizontal="left"/>
      <protection locked="0"/>
    </xf>
    <xf numFmtId="0" fontId="11" fillId="2" borderId="0" xfId="2" applyFont="1" applyFill="1" applyAlignment="1" applyProtection="1"/>
    <xf numFmtId="0" fontId="7" fillId="2" borderId="0" xfId="0" applyFont="1" applyFill="1"/>
    <xf numFmtId="0" fontId="19" fillId="0" borderId="10" xfId="0" applyFont="1" applyFill="1" applyBorder="1" applyAlignment="1" applyProtection="1">
      <alignment horizontal="left"/>
      <protection locked="0"/>
    </xf>
    <xf numFmtId="0" fontId="19" fillId="0" borderId="11" xfId="0" applyFont="1" applyFill="1" applyBorder="1" applyAlignment="1" applyProtection="1">
      <alignment horizontal="left"/>
      <protection locked="0"/>
    </xf>
    <xf numFmtId="0" fontId="19" fillId="0" borderId="12" xfId="0" applyFont="1" applyFill="1" applyBorder="1" applyAlignment="1" applyProtection="1">
      <alignment horizontal="left"/>
      <protection locked="0"/>
    </xf>
    <xf numFmtId="0" fontId="14" fillId="0" borderId="1" xfId="0" applyFont="1" applyFill="1" applyBorder="1" applyAlignment="1" applyProtection="1">
      <alignment horizontal="left"/>
      <protection locked="0"/>
    </xf>
    <xf numFmtId="0" fontId="0" fillId="4" borderId="0" xfId="0" applyFill="1" applyBorder="1" applyAlignment="1" applyProtection="1">
      <alignment horizontal="left"/>
      <protection locked="0"/>
    </xf>
    <xf numFmtId="0" fontId="24" fillId="0" borderId="9" xfId="0" applyFont="1" applyFill="1" applyBorder="1" applyAlignment="1">
      <alignment horizontal="center"/>
    </xf>
    <xf numFmtId="0" fontId="24" fillId="0" borderId="7" xfId="0" applyFont="1" applyFill="1" applyBorder="1" applyAlignment="1">
      <alignment horizontal="center"/>
    </xf>
    <xf numFmtId="0" fontId="5" fillId="5" borderId="8" xfId="0" applyFont="1" applyFill="1" applyBorder="1" applyAlignment="1">
      <alignment horizontal="right"/>
    </xf>
    <xf numFmtId="0" fontId="7" fillId="4" borderId="10"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4" fillId="2" borderId="9" xfId="0" quotePrefix="1" applyFont="1" applyFill="1" applyBorder="1" applyAlignment="1" applyProtection="1">
      <alignment horizontal="left" vertical="center" wrapText="1"/>
      <protection locked="0"/>
    </xf>
    <xf numFmtId="0" fontId="4" fillId="2" borderId="0" xfId="0" quotePrefix="1" applyFont="1" applyFill="1" applyBorder="1" applyAlignment="1" applyProtection="1">
      <alignment horizontal="left" vertical="center" wrapText="1"/>
      <protection locked="0"/>
    </xf>
    <xf numFmtId="0" fontId="45" fillId="6" borderId="0" xfId="0" applyFont="1" applyFill="1" applyAlignment="1">
      <alignment horizontal="left" vertical="center" wrapText="1" readingOrder="1"/>
    </xf>
    <xf numFmtId="0" fontId="7" fillId="6" borderId="0" xfId="0" applyFont="1" applyFill="1" applyBorder="1" applyAlignment="1" applyProtection="1">
      <alignment horizontal="center"/>
      <protection locked="0"/>
    </xf>
    <xf numFmtId="0" fontId="10" fillId="2" borderId="0" xfId="0" applyFont="1" applyFill="1" applyBorder="1" applyAlignment="1">
      <alignment horizontal="center"/>
    </xf>
    <xf numFmtId="0" fontId="10" fillId="2" borderId="2" xfId="0" applyFont="1" applyFill="1" applyBorder="1" applyAlignment="1">
      <alignment horizontal="center"/>
    </xf>
    <xf numFmtId="0" fontId="10" fillId="2" borderId="4" xfId="0" applyFont="1" applyFill="1" applyBorder="1" applyAlignment="1">
      <alignment horizontal="center"/>
    </xf>
    <xf numFmtId="0" fontId="0" fillId="0" borderId="12" xfId="0" applyBorder="1" applyAlignment="1"/>
    <xf numFmtId="0" fontId="7" fillId="2" borderId="0" xfId="0" applyFont="1" applyFill="1" applyAlignment="1">
      <alignment horizontal="left" wrapText="1"/>
    </xf>
    <xf numFmtId="165" fontId="34" fillId="8" borderId="19" xfId="5" applyNumberFormat="1" applyBorder="1" applyAlignment="1" applyProtection="1">
      <alignment horizontal="center" vertical="top"/>
      <protection locked="0"/>
    </xf>
    <xf numFmtId="165" fontId="35" fillId="8" borderId="19" xfId="5" applyNumberFormat="1" applyFont="1" applyBorder="1" applyAlignment="1" applyProtection="1">
      <alignment horizontal="left" vertical="top"/>
      <protection locked="0"/>
    </xf>
    <xf numFmtId="0" fontId="37" fillId="0" borderId="21" xfId="0" applyFont="1" applyBorder="1" applyAlignment="1" applyProtection="1">
      <alignment horizontal="left" vertical="top"/>
      <protection locked="0"/>
    </xf>
    <xf numFmtId="165" fontId="38" fillId="8" borderId="22" xfId="5" applyNumberFormat="1" applyFont="1" applyBorder="1" applyAlignment="1">
      <alignment horizontal="center" vertical="top"/>
    </xf>
    <xf numFmtId="0" fontId="0" fillId="0" borderId="24" xfId="0" applyBorder="1" applyAlignment="1">
      <alignment horizontal="center"/>
    </xf>
    <xf numFmtId="0" fontId="0" fillId="0" borderId="25" xfId="0" applyBorder="1" applyAlignment="1">
      <alignment horizontal="center"/>
    </xf>
    <xf numFmtId="165" fontId="38" fillId="8" borderId="7" xfId="5" applyNumberFormat="1" applyFont="1" applyBorder="1" applyAlignment="1">
      <alignment horizontal="center" vertical="top"/>
    </xf>
    <xf numFmtId="165" fontId="38" fillId="8" borderId="23" xfId="5" applyNumberFormat="1" applyFont="1" applyBorder="1" applyAlignment="1">
      <alignment horizontal="center" vertical="top"/>
    </xf>
    <xf numFmtId="0" fontId="39" fillId="0" borderId="23" xfId="0" applyFont="1" applyBorder="1" applyAlignment="1">
      <alignment horizontal="center" vertical="top"/>
    </xf>
  </cellXfs>
  <cellStyles count="7">
    <cellStyle name="Comma" xfId="1" builtinId="3"/>
    <cellStyle name="header" xfId="4" xr:uid="{90ED0129-24CF-46EC-9CB0-DF261B7FCBCE}"/>
    <cellStyle name="Header1" xfId="5" xr:uid="{11AF9AE7-4B8B-4093-8960-555787EB73E4}"/>
    <cellStyle name="Hyperlink" xfId="2" builtinId="8"/>
    <cellStyle name="Normal" xfId="0" builtinId="0"/>
    <cellStyle name="Normal 2" xfId="6" xr:uid="{B756D8EA-0B8A-44A0-960D-9900F40C4603}"/>
    <cellStyle name="Percent" xfId="3" builtinId="5"/>
  </cellStyles>
  <dxfs count="1">
    <dxf>
      <font>
        <b/>
        <i/>
        <condense val="0"/>
        <extend val="0"/>
        <color indexed="9"/>
      </font>
      <fill>
        <patternFill>
          <bgColor indexed="10"/>
        </patternFill>
      </fill>
      <border>
        <left style="thin">
          <color indexed="53"/>
        </left>
        <right style="thin">
          <color indexed="53"/>
        </right>
        <top style="thin">
          <color indexed="53"/>
        </top>
        <bottom style="thin">
          <color indexed="53"/>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fmlaLink="$T$28" noThreeD="1"/>
</file>

<file path=xl/ctrlProps/ctrlProp100.xml><?xml version="1.0" encoding="utf-8"?>
<formControlPr xmlns="http://schemas.microsoft.com/office/spreadsheetml/2009/9/main" objectType="CheckBox" fmlaLink="$R$30" noThreeD="1"/>
</file>

<file path=xl/ctrlProps/ctrlProp101.xml><?xml version="1.0" encoding="utf-8"?>
<formControlPr xmlns="http://schemas.microsoft.com/office/spreadsheetml/2009/9/main" objectType="CheckBox" fmlaLink="$T$30" noThreeD="1"/>
</file>

<file path=xl/ctrlProps/ctrlProp102.xml><?xml version="1.0" encoding="utf-8"?>
<formControlPr xmlns="http://schemas.microsoft.com/office/spreadsheetml/2009/9/main" objectType="CheckBox" fmlaLink="#REF!" lockText="1" noThreeD="1"/>
</file>

<file path=xl/ctrlProps/ctrlProp103.xml><?xml version="1.0" encoding="utf-8"?>
<formControlPr xmlns="http://schemas.microsoft.com/office/spreadsheetml/2009/9/main" objectType="CheckBox" fmlaLink="$V$30" noThreeD="1"/>
</file>

<file path=xl/ctrlProps/ctrlProp104.xml><?xml version="1.0" encoding="utf-8"?>
<formControlPr xmlns="http://schemas.microsoft.com/office/spreadsheetml/2009/9/main" objectType="CheckBox" fmlaLink="#REF!" lockText="1" noThreeD="1"/>
</file>

<file path=xl/ctrlProps/ctrlProp105.xml><?xml version="1.0" encoding="utf-8"?>
<formControlPr xmlns="http://schemas.microsoft.com/office/spreadsheetml/2009/9/main" objectType="CheckBox" fmlaLink="#REF!" lockText="1" noThreeD="1"/>
</file>

<file path=xl/ctrlProps/ctrlProp106.xml><?xml version="1.0" encoding="utf-8"?>
<formControlPr xmlns="http://schemas.microsoft.com/office/spreadsheetml/2009/9/main" objectType="CheckBox" fmlaLink="$X$30" noThreeD="1"/>
</file>

<file path=xl/ctrlProps/ctrlProp107.xml><?xml version="1.0" encoding="utf-8"?>
<formControlPr xmlns="http://schemas.microsoft.com/office/spreadsheetml/2009/9/main" objectType="CheckBox" fmlaLink="#REF!" lockText="1" noThreeD="1"/>
</file>

<file path=xl/ctrlProps/ctrlProp108.xml><?xml version="1.0" encoding="utf-8"?>
<formControlPr xmlns="http://schemas.microsoft.com/office/spreadsheetml/2009/9/main" objectType="CheckBox" fmlaLink="#REF!" lockText="1" noThreeD="1"/>
</file>

<file path=xl/ctrlProps/ctrlProp109.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T$29" noThreeD="1"/>
</file>

<file path=xl/ctrlProps/ctrlProp110.xml><?xml version="1.0" encoding="utf-8"?>
<formControlPr xmlns="http://schemas.microsoft.com/office/spreadsheetml/2009/9/main" objectType="CheckBox" checked="Checked" fmlaLink="$Z$30" noThreeD="1"/>
</file>

<file path=xl/ctrlProps/ctrlProp111.xml><?xml version="1.0" encoding="utf-8"?>
<formControlPr xmlns="http://schemas.microsoft.com/office/spreadsheetml/2009/9/main" objectType="CheckBox" fmlaLink="#REF!" lockText="1" noThreeD="1"/>
</file>

<file path=xl/ctrlProps/ctrlProp112.xml><?xml version="1.0" encoding="utf-8"?>
<formControlPr xmlns="http://schemas.microsoft.com/office/spreadsheetml/2009/9/main" objectType="CheckBox" fmlaLink="#REF!" lockText="1"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fmlaLink="#REF!" lockText="1" noThreeD="1"/>
</file>

<file path=xl/ctrlProps/ctrlProp115.xml><?xml version="1.0" encoding="utf-8"?>
<formControlPr xmlns="http://schemas.microsoft.com/office/spreadsheetml/2009/9/main" objectType="CheckBox" fmlaLink="#REF!" lockText="1" noThreeD="1"/>
</file>

<file path=xl/ctrlProps/ctrlProp116.xml><?xml version="1.0" encoding="utf-8"?>
<formControlPr xmlns="http://schemas.microsoft.com/office/spreadsheetml/2009/9/main" objectType="CheckBox" noThreeD="1"/>
</file>

<file path=xl/ctrlProps/ctrlProp117.xml><?xml version="1.0" encoding="utf-8"?>
<formControlPr xmlns="http://schemas.microsoft.com/office/spreadsheetml/2009/9/main" objectType="CheckBox" fmlaLink="#REF!" lockText="1" noThreeD="1"/>
</file>

<file path=xl/ctrlProps/ctrlProp118.xml><?xml version="1.0" encoding="utf-8"?>
<formControlPr xmlns="http://schemas.microsoft.com/office/spreadsheetml/2009/9/main" objectType="CheckBox" fmlaLink="#REF!" lockText="1" noThreeD="1"/>
</file>

<file path=xl/ctrlProps/ctrlProp119.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fmlaLink="#REF!" lockText="1" noThreeD="1"/>
</file>

<file path=xl/ctrlProps/ctrlProp120.xml><?xml version="1.0" encoding="utf-8"?>
<formControlPr xmlns="http://schemas.microsoft.com/office/spreadsheetml/2009/9/main" objectType="CheckBox" fmlaLink="#REF!" lockText="1" noThreeD="1"/>
</file>

<file path=xl/ctrlProps/ctrlProp121.xml><?xml version="1.0" encoding="utf-8"?>
<formControlPr xmlns="http://schemas.microsoft.com/office/spreadsheetml/2009/9/main" objectType="CheckBox" fmlaLink="#REF!" lockText="1"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fmlaLink="#REF!" lockText="1" noThreeD="1"/>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fmlaLink="#REF!" lockText="1" noThreeD="1"/>
</file>

<file path=xl/ctrlProps/ctrlProp127.xml><?xml version="1.0" encoding="utf-8"?>
<formControlPr xmlns="http://schemas.microsoft.com/office/spreadsheetml/2009/9/main" objectType="CheckBox" fmlaLink="#REF!" lockText="1" noThreeD="1"/>
</file>

<file path=xl/ctrlProps/ctrlProp128.xml><?xml version="1.0" encoding="utf-8"?>
<formControlPr xmlns="http://schemas.microsoft.com/office/spreadsheetml/2009/9/main" objectType="CheckBox" noThreeD="1"/>
</file>

<file path=xl/ctrlProps/ctrlProp129.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V$28" noThreeD="1"/>
</file>

<file path=xl/ctrlProps/ctrlProp130.xml><?xml version="1.0" encoding="utf-8"?>
<formControlPr xmlns="http://schemas.microsoft.com/office/spreadsheetml/2009/9/main" objectType="CheckBox" fmlaLink="#REF!" lockText="1" noThreeD="1"/>
</file>

<file path=xl/ctrlProps/ctrlProp131.xml><?xml version="1.0" encoding="utf-8"?>
<formControlPr xmlns="http://schemas.microsoft.com/office/spreadsheetml/2009/9/main" objectType="CheckBox" noThreeD="1"/>
</file>

<file path=xl/ctrlProps/ctrlProp132.xml><?xml version="1.0" encoding="utf-8"?>
<formControlPr xmlns="http://schemas.microsoft.com/office/spreadsheetml/2009/9/main" objectType="CheckBox"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CheckBox" fmlaLink="#REF!" lockText="1" noThreeD="1"/>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fmlaLink="#REF!" lockText="1" noThreeD="1"/>
</file>

<file path=xl/ctrlProps/ctrlProp138.xml><?xml version="1.0" encoding="utf-8"?>
<formControlPr xmlns="http://schemas.microsoft.com/office/spreadsheetml/2009/9/main" objectType="CheckBox" fmlaLink="$N$30" noThreeD="1"/>
</file>

<file path=xl/ctrlProps/ctrlProp139.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V$29" noThreeD="1"/>
</file>

<file path=xl/ctrlProps/ctrlProp140.xml><?xml version="1.0" encoding="utf-8"?>
<formControlPr xmlns="http://schemas.microsoft.com/office/spreadsheetml/2009/9/main" objectType="CheckBox" fmlaLink="$P$30"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fmlaLink="$R$30" noThreeD="1"/>
</file>

<file path=xl/ctrlProps/ctrlProp143.xml><?xml version="1.0" encoding="utf-8"?>
<formControlPr xmlns="http://schemas.microsoft.com/office/spreadsheetml/2009/9/main" objectType="CheckBox" fmlaLink="$T$30" noThreeD="1"/>
</file>

<file path=xl/ctrlProps/ctrlProp144.xml><?xml version="1.0" encoding="utf-8"?>
<formControlPr xmlns="http://schemas.microsoft.com/office/spreadsheetml/2009/9/main" objectType="CheckBox" fmlaLink="#REF!" lockText="1" noThreeD="1"/>
</file>

<file path=xl/ctrlProps/ctrlProp145.xml><?xml version="1.0" encoding="utf-8"?>
<formControlPr xmlns="http://schemas.microsoft.com/office/spreadsheetml/2009/9/main" objectType="CheckBox" fmlaLink="$V$30" noThreeD="1"/>
</file>

<file path=xl/ctrlProps/ctrlProp146.xml><?xml version="1.0" encoding="utf-8"?>
<formControlPr xmlns="http://schemas.microsoft.com/office/spreadsheetml/2009/9/main" objectType="CheckBox" fmlaLink="#REF!" lockText="1" noThreeD="1"/>
</file>

<file path=xl/ctrlProps/ctrlProp147.xml><?xml version="1.0" encoding="utf-8"?>
<formControlPr xmlns="http://schemas.microsoft.com/office/spreadsheetml/2009/9/main" objectType="CheckBox" fmlaLink="#REF!" lockText="1" noThreeD="1"/>
</file>

<file path=xl/ctrlProps/ctrlProp148.xml><?xml version="1.0" encoding="utf-8"?>
<formControlPr xmlns="http://schemas.microsoft.com/office/spreadsheetml/2009/9/main" objectType="CheckBox" fmlaLink="$X$30"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50.xml><?xml version="1.0" encoding="utf-8"?>
<formControlPr xmlns="http://schemas.microsoft.com/office/spreadsheetml/2009/9/main" objectType="CheckBox" fmlaLink="#REF!"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checked="Checked" fmlaLink="$Z$30" noThreeD="1"/>
</file>

<file path=xl/ctrlProps/ctrlProp153.xml><?xml version="1.0" encoding="utf-8"?>
<formControlPr xmlns="http://schemas.microsoft.com/office/spreadsheetml/2009/9/main" objectType="CheckBox" fmlaLink="#REF!" lockText="1" noThreeD="1"/>
</file>

<file path=xl/ctrlProps/ctrlProp154.xml><?xml version="1.0" encoding="utf-8"?>
<formControlPr xmlns="http://schemas.microsoft.com/office/spreadsheetml/2009/9/main" objectType="CheckBox" fmlaLink="#REF!" lockText="1" noThreeD="1"/>
</file>

<file path=xl/ctrlProps/ctrlProp155.xml><?xml version="1.0" encoding="utf-8"?>
<formControlPr xmlns="http://schemas.microsoft.com/office/spreadsheetml/2009/9/main" objectType="CheckBox" fmlaLink="#REF!" lockText="1" noThreeD="1"/>
</file>

<file path=xl/ctrlProps/ctrlProp156.xml><?xml version="1.0" encoding="utf-8"?>
<formControlPr xmlns="http://schemas.microsoft.com/office/spreadsheetml/2009/9/main" objectType="CheckBox" fmlaLink="#REF!"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fmlaLink="$N$30" noThreeD="1"/>
</file>

<file path=xl/ctrlProps/ctrlProp159.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X$28" noThreeD="1"/>
</file>

<file path=xl/ctrlProps/ctrlProp160.xml><?xml version="1.0" encoding="utf-8"?>
<formControlPr xmlns="http://schemas.microsoft.com/office/spreadsheetml/2009/9/main" objectType="CheckBox" fmlaLink="$P$30"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fmlaLink="$R$30" noThreeD="1"/>
</file>

<file path=xl/ctrlProps/ctrlProp163.xml><?xml version="1.0" encoding="utf-8"?>
<formControlPr xmlns="http://schemas.microsoft.com/office/spreadsheetml/2009/9/main" objectType="CheckBox" fmlaLink="$T$30" noThreeD="1"/>
</file>

<file path=xl/ctrlProps/ctrlProp164.xml><?xml version="1.0" encoding="utf-8"?>
<formControlPr xmlns="http://schemas.microsoft.com/office/spreadsheetml/2009/9/main" objectType="CheckBox" fmlaLink="#REF!" lockText="1" noThreeD="1"/>
</file>

<file path=xl/ctrlProps/ctrlProp165.xml><?xml version="1.0" encoding="utf-8"?>
<formControlPr xmlns="http://schemas.microsoft.com/office/spreadsheetml/2009/9/main" objectType="CheckBox" fmlaLink="$V$30" noThreeD="1"/>
</file>

<file path=xl/ctrlProps/ctrlProp166.xml><?xml version="1.0" encoding="utf-8"?>
<formControlPr xmlns="http://schemas.microsoft.com/office/spreadsheetml/2009/9/main" objectType="CheckBox" fmlaLink="#REF!" lockText="1" noThreeD="1"/>
</file>

<file path=xl/ctrlProps/ctrlProp167.xml><?xml version="1.0" encoding="utf-8"?>
<formControlPr xmlns="http://schemas.microsoft.com/office/spreadsheetml/2009/9/main" objectType="CheckBox" fmlaLink="#REF!" lockText="1" noThreeD="1"/>
</file>

<file path=xl/ctrlProps/ctrlProp168.xml><?xml version="1.0" encoding="utf-8"?>
<formControlPr xmlns="http://schemas.microsoft.com/office/spreadsheetml/2009/9/main" objectType="CheckBox" fmlaLink="$X$30" noThreeD="1"/>
</file>

<file path=xl/ctrlProps/ctrlProp169.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X$29"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CheckBox" fmlaLink="#REF!" lockText="1" noThreeD="1"/>
</file>

<file path=xl/ctrlProps/ctrlProp172.xml><?xml version="1.0" encoding="utf-8"?>
<formControlPr xmlns="http://schemas.microsoft.com/office/spreadsheetml/2009/9/main" objectType="CheckBox" checked="Checked" fmlaLink="$Z$30" noThreeD="1"/>
</file>

<file path=xl/ctrlProps/ctrlProp173.xml><?xml version="1.0" encoding="utf-8"?>
<formControlPr xmlns="http://schemas.microsoft.com/office/spreadsheetml/2009/9/main" objectType="CheckBox" fmlaLink="#REF!" lockText="1" noThreeD="1"/>
</file>

<file path=xl/ctrlProps/ctrlProp174.xml><?xml version="1.0" encoding="utf-8"?>
<formControlPr xmlns="http://schemas.microsoft.com/office/spreadsheetml/2009/9/main" objectType="CheckBox" fmlaLink="#REF!"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REF!"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REF!" lockText="1" noThreeD="1"/>
</file>

<file path=xl/ctrlProps/ctrlProp179.xml><?xml version="1.0" encoding="utf-8"?>
<formControlPr xmlns="http://schemas.microsoft.com/office/spreadsheetml/2009/9/main" objectType="CheckBox" fmlaLink="$P$30" noThreeD="1"/>
</file>

<file path=xl/ctrlProps/ctrlProp18.xml><?xml version="1.0" encoding="utf-8"?>
<formControlPr xmlns="http://schemas.microsoft.com/office/spreadsheetml/2009/9/main" objectType="CheckBox" fmlaLink="#REF!" lockText="1" noThreeD="1"/>
</file>

<file path=xl/ctrlProps/ctrlProp180.xml><?xml version="1.0" encoding="utf-8"?>
<formControlPr xmlns="http://schemas.microsoft.com/office/spreadsheetml/2009/9/main" objectType="CheckBox" fmlaLink="#REF!" lockText="1" noThreeD="1"/>
</file>

<file path=xl/ctrlProps/ctrlProp181.xml><?xml version="1.0" encoding="utf-8"?>
<formControlPr xmlns="http://schemas.microsoft.com/office/spreadsheetml/2009/9/main" objectType="CheckBox" fmlaLink="$R$30" noThreeD="1"/>
</file>

<file path=xl/ctrlProps/ctrlProp182.xml><?xml version="1.0" encoding="utf-8"?>
<formControlPr xmlns="http://schemas.microsoft.com/office/spreadsheetml/2009/9/main" objectType="CheckBox" fmlaLink="$T$30" noThreeD="1"/>
</file>

<file path=xl/ctrlProps/ctrlProp183.xml><?xml version="1.0" encoding="utf-8"?>
<formControlPr xmlns="http://schemas.microsoft.com/office/spreadsheetml/2009/9/main" objectType="CheckBox" fmlaLink="#REF!" lockText="1" noThreeD="1"/>
</file>

<file path=xl/ctrlProps/ctrlProp184.xml><?xml version="1.0" encoding="utf-8"?>
<formControlPr xmlns="http://schemas.microsoft.com/office/spreadsheetml/2009/9/main" objectType="CheckBox" fmlaLink="$V$30"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fmlaLink="#REF!" lockText="1" noThreeD="1"/>
</file>

<file path=xl/ctrlProps/ctrlProp187.xml><?xml version="1.0" encoding="utf-8"?>
<formControlPr xmlns="http://schemas.microsoft.com/office/spreadsheetml/2009/9/main" objectType="CheckBox" fmlaLink="$X$30" noThreeD="1"/>
</file>

<file path=xl/ctrlProps/ctrlProp188.xml><?xml version="1.0" encoding="utf-8"?>
<formControlPr xmlns="http://schemas.microsoft.com/office/spreadsheetml/2009/9/main" objectType="CheckBox" fmlaLink="#REF!" lockText="1" noThreeD="1"/>
</file>

<file path=xl/ctrlProps/ctrlProp189.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N$30" noThreeD="1"/>
</file>

<file path=xl/ctrlProps/ctrlProp190.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fmlaLink="$P$28" noThreeD="1"/>
</file>

<file path=xl/ctrlProps/ctrlProp21.xml><?xml version="1.0" encoding="utf-8"?>
<formControlPr xmlns="http://schemas.microsoft.com/office/spreadsheetml/2009/9/main" objectType="CheckBox" fmlaLink="$P$29"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P$30"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30" noThreeD="1"/>
</file>

<file path=xl/ctrlProps/ctrlProp26.xml><?xml version="1.0" encoding="utf-8"?>
<formControlPr xmlns="http://schemas.microsoft.com/office/spreadsheetml/2009/9/main" objectType="CheckBox" fmlaLink="$T$30"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V$30"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X$30"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Z$28" noThreeD="1"/>
</file>

<file path=xl/ctrlProps/ctrlProp39.xml><?xml version="1.0" encoding="utf-8"?>
<formControlPr xmlns="http://schemas.microsoft.com/office/spreadsheetml/2009/9/main" objectType="CheckBox" fmlaLink="$Z$29" noThreeD="1"/>
</file>

<file path=xl/ctrlProps/ctrlProp4.xml><?xml version="1.0" encoding="utf-8"?>
<formControlPr xmlns="http://schemas.microsoft.com/office/spreadsheetml/2009/9/main" objectType="CheckBox" fmlaLink="$N$28"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checked="Checked" fmlaLink="$Z$30"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N$29"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N$30"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P$30"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30" noThreeD="1"/>
</file>

<file path=xl/ctrlProps/ctrlProp57.xml><?xml version="1.0" encoding="utf-8"?>
<formControlPr xmlns="http://schemas.microsoft.com/office/spreadsheetml/2009/9/main" objectType="CheckBox" fmlaLink="$T$30"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V$30"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X$30"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checked="Checked" fmlaLink="$Z$30"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28" noThreeD="1"/>
</file>

<file path=xl/ctrlProps/ctrlProp70.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fmlaLink="#REF!" lockText="1" noThreeD="1"/>
</file>

<file path=xl/ctrlProps/ctrlProp73.xml><?xml version="1.0" encoding="utf-8"?>
<formControlPr xmlns="http://schemas.microsoft.com/office/spreadsheetml/2009/9/main" objectType="CheckBox" fmlaLink="$N$30" noThreeD="1"/>
</file>

<file path=xl/ctrlProps/ctrlProp74.xml><?xml version="1.0" encoding="utf-8"?>
<formControlPr xmlns="http://schemas.microsoft.com/office/spreadsheetml/2009/9/main" objectType="CheckBox" fmlaLink="#REF!" lockText="1" noThreeD="1"/>
</file>

<file path=xl/ctrlProps/ctrlProp75.xml><?xml version="1.0" encoding="utf-8"?>
<formControlPr xmlns="http://schemas.microsoft.com/office/spreadsheetml/2009/9/main" objectType="CheckBox" fmlaLink="$P$30"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R$30" noThreeD="1"/>
</file>

<file path=xl/ctrlProps/ctrlProp78.xml><?xml version="1.0" encoding="utf-8"?>
<formControlPr xmlns="http://schemas.microsoft.com/office/spreadsheetml/2009/9/main" objectType="CheckBox" fmlaLink="$T$30"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29" noThreeD="1"/>
</file>

<file path=xl/ctrlProps/ctrlProp80.xml><?xml version="1.0" encoding="utf-8"?>
<formControlPr xmlns="http://schemas.microsoft.com/office/spreadsheetml/2009/9/main" objectType="CheckBox" fmlaLink="$V$30" noThreeD="1"/>
</file>

<file path=xl/ctrlProps/ctrlProp81.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fmlaLink="#REF!" lockText="1" noThreeD="1"/>
</file>

<file path=xl/ctrlProps/ctrlProp83.xml><?xml version="1.0" encoding="utf-8"?>
<formControlPr xmlns="http://schemas.microsoft.com/office/spreadsheetml/2009/9/main" objectType="CheckBox" fmlaLink="$X$30" noThreeD="1"/>
</file>

<file path=xl/ctrlProps/ctrlProp84.xml><?xml version="1.0" encoding="utf-8"?>
<formControlPr xmlns="http://schemas.microsoft.com/office/spreadsheetml/2009/9/main" objectType="CheckBox" fmlaLink="#REF!" lockText="1"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REF!" lockText="1" noThreeD="1"/>
</file>

<file path=xl/ctrlProps/ctrlProp89.xml><?xml version="1.0" encoding="utf-8"?>
<formControlPr xmlns="http://schemas.microsoft.com/office/spreadsheetml/2009/9/main" objectType="CheckBox" checked="Checked" fmlaLink="$Z$30"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REF!" lockText="1" noThreeD="1"/>
</file>

<file path=xl/ctrlProps/ctrlProp93.xml><?xml version="1.0" encoding="utf-8"?>
<formControlPr xmlns="http://schemas.microsoft.com/office/spreadsheetml/2009/9/main" objectType="CheckBox" fmlaLink="#REF!" lockText="1" noThreeD="1"/>
</file>

<file path=xl/ctrlProps/ctrlProp94.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N$30"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P$30" noThreeD="1"/>
</file>

<file path=xl/ctrlProps/ctrlProp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xdr:from>
      <xdr:col>1</xdr:col>
      <xdr:colOff>85725</xdr:colOff>
      <xdr:row>1</xdr:row>
      <xdr:rowOff>123825</xdr:rowOff>
    </xdr:from>
    <xdr:to>
      <xdr:col>10</xdr:col>
      <xdr:colOff>666750</xdr:colOff>
      <xdr:row>1</xdr:row>
      <xdr:rowOff>123825</xdr:rowOff>
    </xdr:to>
    <xdr:sp macro="" textlink="">
      <xdr:nvSpPr>
        <xdr:cNvPr id="5208" name="Line 1">
          <a:extLst>
            <a:ext uri="{FF2B5EF4-FFF2-40B4-BE49-F238E27FC236}">
              <a16:creationId xmlns:a16="http://schemas.microsoft.com/office/drawing/2014/main" id="{00000000-0008-0000-0000-000058140000}"/>
            </a:ext>
          </a:extLst>
        </xdr:cNvPr>
        <xdr:cNvSpPr>
          <a:spLocks noChangeShapeType="1"/>
        </xdr:cNvSpPr>
      </xdr:nvSpPr>
      <xdr:spPr bwMode="auto">
        <a:xfrm>
          <a:off x="276225" y="390525"/>
          <a:ext cx="60769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8</xdr:row>
      <xdr:rowOff>0</xdr:rowOff>
    </xdr:from>
    <xdr:to>
      <xdr:col>7</xdr:col>
      <xdr:colOff>498490</xdr:colOff>
      <xdr:row>8</xdr:row>
      <xdr:rowOff>228600</xdr:rowOff>
    </xdr:to>
    <xdr:sp macro="" textlink="">
      <xdr:nvSpPr>
        <xdr:cNvPr id="1227" name="Text Box 203">
          <a:extLst>
            <a:ext uri="{FF2B5EF4-FFF2-40B4-BE49-F238E27FC236}">
              <a16:creationId xmlns:a16="http://schemas.microsoft.com/office/drawing/2014/main" id="{00000000-0008-0000-0100-0000CB040000}"/>
            </a:ext>
          </a:extLst>
        </xdr:cNvPr>
        <xdr:cNvSpPr txBox="1">
          <a:spLocks noChangeArrowheads="1"/>
        </xdr:cNvSpPr>
      </xdr:nvSpPr>
      <xdr:spPr bwMode="auto">
        <a:xfrm>
          <a:off x="4343400" y="1552575"/>
          <a:ext cx="1314450" cy="22860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900" b="1" i="0" strike="noStrike">
              <a:solidFill>
                <a:srgbClr val="000000"/>
              </a:solidFill>
              <a:latin typeface="Times New Roman"/>
              <a:cs typeface="Times New Roman"/>
            </a:rPr>
            <a:t>For Non-Employee:</a:t>
          </a:r>
        </a:p>
      </xdr:txBody>
    </xdr:sp>
    <xdr:clientData/>
  </xdr:twoCellAnchor>
  <xdr:twoCellAnchor>
    <xdr:from>
      <xdr:col>2</xdr:col>
      <xdr:colOff>247650</xdr:colOff>
      <xdr:row>7</xdr:row>
      <xdr:rowOff>9525</xdr:rowOff>
    </xdr:from>
    <xdr:to>
      <xdr:col>2</xdr:col>
      <xdr:colOff>247650</xdr:colOff>
      <xdr:row>7</xdr:row>
      <xdr:rowOff>247650</xdr:rowOff>
    </xdr:to>
    <xdr:sp macro="" textlink="">
      <xdr:nvSpPr>
        <xdr:cNvPr id="6296" name="Line 206">
          <a:extLst>
            <a:ext uri="{FF2B5EF4-FFF2-40B4-BE49-F238E27FC236}">
              <a16:creationId xmlns:a16="http://schemas.microsoft.com/office/drawing/2014/main" id="{00000000-0008-0000-0100-000098180000}"/>
            </a:ext>
          </a:extLst>
        </xdr:cNvPr>
        <xdr:cNvSpPr>
          <a:spLocks noChangeShapeType="1"/>
        </xdr:cNvSpPr>
      </xdr:nvSpPr>
      <xdr:spPr bwMode="auto">
        <a:xfrm>
          <a:off x="1447800" y="1371600"/>
          <a:ext cx="0" cy="238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266700</xdr:colOff>
      <xdr:row>7</xdr:row>
      <xdr:rowOff>0</xdr:rowOff>
    </xdr:from>
    <xdr:to>
      <xdr:col>2</xdr:col>
      <xdr:colOff>266700</xdr:colOff>
      <xdr:row>7</xdr:row>
      <xdr:rowOff>219075</xdr:rowOff>
    </xdr:to>
    <xdr:sp macro="" textlink="">
      <xdr:nvSpPr>
        <xdr:cNvPr id="6297" name="Line 207">
          <a:extLst>
            <a:ext uri="{FF2B5EF4-FFF2-40B4-BE49-F238E27FC236}">
              <a16:creationId xmlns:a16="http://schemas.microsoft.com/office/drawing/2014/main" id="{00000000-0008-0000-0100-000099180000}"/>
            </a:ext>
          </a:extLst>
        </xdr:cNvPr>
        <xdr:cNvSpPr>
          <a:spLocks noChangeShapeType="1"/>
        </xdr:cNvSpPr>
      </xdr:nvSpPr>
      <xdr:spPr bwMode="auto">
        <a:xfrm>
          <a:off x="1466850" y="1362075"/>
          <a:ext cx="0" cy="2190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22225</xdr:colOff>
      <xdr:row>8</xdr:row>
      <xdr:rowOff>0</xdr:rowOff>
    </xdr:from>
    <xdr:to>
      <xdr:col>3</xdr:col>
      <xdr:colOff>327343</xdr:colOff>
      <xdr:row>8</xdr:row>
      <xdr:rowOff>0</xdr:rowOff>
    </xdr:to>
    <xdr:sp macro="" textlink="">
      <xdr:nvSpPr>
        <xdr:cNvPr id="1232" name="Text Box 208">
          <a:extLst>
            <a:ext uri="{FF2B5EF4-FFF2-40B4-BE49-F238E27FC236}">
              <a16:creationId xmlns:a16="http://schemas.microsoft.com/office/drawing/2014/main" id="{00000000-0008-0000-0100-0000D0040000}"/>
            </a:ext>
          </a:extLst>
        </xdr:cNvPr>
        <xdr:cNvSpPr txBox="1">
          <a:spLocks noChangeArrowheads="1"/>
        </xdr:cNvSpPr>
      </xdr:nvSpPr>
      <xdr:spPr bwMode="auto">
        <a:xfrm>
          <a:off x="1943100" y="1552575"/>
          <a:ext cx="2952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AM</a:t>
          </a:r>
        </a:p>
      </xdr:txBody>
    </xdr:sp>
    <xdr:clientData/>
  </xdr:twoCellAnchor>
  <xdr:twoCellAnchor>
    <xdr:from>
      <xdr:col>4</xdr:col>
      <xdr:colOff>400050</xdr:colOff>
      <xdr:row>8</xdr:row>
      <xdr:rowOff>0</xdr:rowOff>
    </xdr:from>
    <xdr:to>
      <xdr:col>4</xdr:col>
      <xdr:colOff>689043</xdr:colOff>
      <xdr:row>8</xdr:row>
      <xdr:rowOff>0</xdr:rowOff>
    </xdr:to>
    <xdr:sp macro="" textlink="">
      <xdr:nvSpPr>
        <xdr:cNvPr id="1233" name="Text Box 209">
          <a:extLst>
            <a:ext uri="{FF2B5EF4-FFF2-40B4-BE49-F238E27FC236}">
              <a16:creationId xmlns:a16="http://schemas.microsoft.com/office/drawing/2014/main" id="{00000000-0008-0000-0100-0000D1040000}"/>
            </a:ext>
          </a:extLst>
        </xdr:cNvPr>
        <xdr:cNvSpPr txBox="1">
          <a:spLocks noChangeArrowheads="1"/>
        </xdr:cNvSpPr>
      </xdr:nvSpPr>
      <xdr:spPr bwMode="auto">
        <a:xfrm>
          <a:off x="3124200" y="1552575"/>
          <a:ext cx="2952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PM</a:t>
          </a:r>
        </a:p>
      </xdr:txBody>
    </xdr:sp>
    <xdr:clientData/>
  </xdr:twoCellAnchor>
  <xdr:twoCellAnchor>
    <xdr:from>
      <xdr:col>7</xdr:col>
      <xdr:colOff>574675</xdr:colOff>
      <xdr:row>8</xdr:row>
      <xdr:rowOff>0</xdr:rowOff>
    </xdr:from>
    <xdr:to>
      <xdr:col>8</xdr:col>
      <xdr:colOff>155575</xdr:colOff>
      <xdr:row>8</xdr:row>
      <xdr:rowOff>0</xdr:rowOff>
    </xdr:to>
    <xdr:sp macro="" textlink="">
      <xdr:nvSpPr>
        <xdr:cNvPr id="1234" name="Text Box 210">
          <a:extLst>
            <a:ext uri="{FF2B5EF4-FFF2-40B4-BE49-F238E27FC236}">
              <a16:creationId xmlns:a16="http://schemas.microsoft.com/office/drawing/2014/main" id="{00000000-0008-0000-0100-0000D2040000}"/>
            </a:ext>
          </a:extLst>
        </xdr:cNvPr>
        <xdr:cNvSpPr txBox="1">
          <a:spLocks noChangeArrowheads="1"/>
        </xdr:cNvSpPr>
      </xdr:nvSpPr>
      <xdr:spPr bwMode="auto">
        <a:xfrm>
          <a:off x="5734050" y="1552575"/>
          <a:ext cx="39052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AM</a:t>
          </a:r>
        </a:p>
      </xdr:txBody>
    </xdr:sp>
    <xdr:clientData/>
  </xdr:twoCellAnchor>
  <xdr:twoCellAnchor>
    <xdr:from>
      <xdr:col>10</xdr:col>
      <xdr:colOff>419100</xdr:colOff>
      <xdr:row>8</xdr:row>
      <xdr:rowOff>0</xdr:rowOff>
    </xdr:from>
    <xdr:to>
      <xdr:col>10</xdr:col>
      <xdr:colOff>714375</xdr:colOff>
      <xdr:row>8</xdr:row>
      <xdr:rowOff>0</xdr:rowOff>
    </xdr:to>
    <xdr:sp macro="" textlink="">
      <xdr:nvSpPr>
        <xdr:cNvPr id="1235" name="Text Box 211">
          <a:extLst>
            <a:ext uri="{FF2B5EF4-FFF2-40B4-BE49-F238E27FC236}">
              <a16:creationId xmlns:a16="http://schemas.microsoft.com/office/drawing/2014/main" id="{00000000-0008-0000-0100-0000D3040000}"/>
            </a:ext>
          </a:extLst>
        </xdr:cNvPr>
        <xdr:cNvSpPr txBox="1">
          <a:spLocks noChangeArrowheads="1"/>
        </xdr:cNvSpPr>
      </xdr:nvSpPr>
      <xdr:spPr bwMode="auto">
        <a:xfrm>
          <a:off x="8077200" y="1552575"/>
          <a:ext cx="2952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strike="noStrike">
              <a:solidFill>
                <a:srgbClr val="000000"/>
              </a:solidFill>
              <a:latin typeface="Times New Roman"/>
              <a:cs typeface="Times New Roman"/>
            </a:rPr>
            <a:t>PM</a:t>
          </a:r>
        </a:p>
      </xdr:txBody>
    </xdr:sp>
    <xdr:clientData/>
  </xdr:twoCellAnchor>
  <mc:AlternateContent xmlns:mc="http://schemas.openxmlformats.org/markup-compatibility/2006">
    <mc:Choice xmlns:a14="http://schemas.microsoft.com/office/drawing/2010/main" Requires="a14">
      <xdr:twoCellAnchor editAs="oneCell">
        <xdr:from>
          <xdr:col>2</xdr:col>
          <xdr:colOff>266700</xdr:colOff>
          <xdr:row>27</xdr:row>
          <xdr:rowOff>9525</xdr:rowOff>
        </xdr:from>
        <xdr:to>
          <xdr:col>2</xdr:col>
          <xdr:colOff>571500</xdr:colOff>
          <xdr:row>28</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28</xdr:row>
          <xdr:rowOff>9525</xdr:rowOff>
        </xdr:from>
        <xdr:to>
          <xdr:col>2</xdr:col>
          <xdr:colOff>571500</xdr:colOff>
          <xdr:row>29</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29</xdr:row>
          <xdr:rowOff>9525</xdr:rowOff>
        </xdr:from>
        <xdr:to>
          <xdr:col>2</xdr:col>
          <xdr:colOff>571500</xdr:colOff>
          <xdr:row>30</xdr:row>
          <xdr:rowOff>38100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27</xdr:row>
          <xdr:rowOff>9525</xdr:rowOff>
        </xdr:from>
        <xdr:to>
          <xdr:col>3</xdr:col>
          <xdr:colOff>571500</xdr:colOff>
          <xdr:row>28</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28</xdr:row>
          <xdr:rowOff>9525</xdr:rowOff>
        </xdr:from>
        <xdr:to>
          <xdr:col>3</xdr:col>
          <xdr:colOff>571500</xdr:colOff>
          <xdr:row>29</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9525</xdr:rowOff>
        </xdr:from>
        <xdr:to>
          <xdr:col>3</xdr:col>
          <xdr:colOff>571500</xdr:colOff>
          <xdr:row>30</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27</xdr:row>
          <xdr:rowOff>9525</xdr:rowOff>
        </xdr:from>
        <xdr:to>
          <xdr:col>5</xdr:col>
          <xdr:colOff>571500</xdr:colOff>
          <xdr:row>28</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28</xdr:row>
          <xdr:rowOff>9525</xdr:rowOff>
        </xdr:from>
        <xdr:to>
          <xdr:col>5</xdr:col>
          <xdr:colOff>571500</xdr:colOff>
          <xdr:row>29</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29</xdr:row>
          <xdr:rowOff>9525</xdr:rowOff>
        </xdr:from>
        <xdr:to>
          <xdr:col>5</xdr:col>
          <xdr:colOff>571500</xdr:colOff>
          <xdr:row>30</xdr:row>
          <xdr:rowOff>38100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27</xdr:row>
          <xdr:rowOff>9525</xdr:rowOff>
        </xdr:from>
        <xdr:to>
          <xdr:col>6</xdr:col>
          <xdr:colOff>571500</xdr:colOff>
          <xdr:row>28</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28</xdr:row>
          <xdr:rowOff>9525</xdr:rowOff>
        </xdr:from>
        <xdr:to>
          <xdr:col>6</xdr:col>
          <xdr:colOff>571500</xdr:colOff>
          <xdr:row>29</xdr:row>
          <xdr:rowOff>38100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29</xdr:row>
          <xdr:rowOff>9525</xdr:rowOff>
        </xdr:from>
        <xdr:to>
          <xdr:col>6</xdr:col>
          <xdr:colOff>571500</xdr:colOff>
          <xdr:row>30</xdr:row>
          <xdr:rowOff>38100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27</xdr:row>
          <xdr:rowOff>9525</xdr:rowOff>
        </xdr:from>
        <xdr:to>
          <xdr:col>7</xdr:col>
          <xdr:colOff>571500</xdr:colOff>
          <xdr:row>28</xdr:row>
          <xdr:rowOff>38100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28</xdr:row>
          <xdr:rowOff>9525</xdr:rowOff>
        </xdr:from>
        <xdr:to>
          <xdr:col>7</xdr:col>
          <xdr:colOff>571500</xdr:colOff>
          <xdr:row>29</xdr:row>
          <xdr:rowOff>38100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29</xdr:row>
          <xdr:rowOff>9525</xdr:rowOff>
        </xdr:from>
        <xdr:to>
          <xdr:col>7</xdr:col>
          <xdr:colOff>571500</xdr:colOff>
          <xdr:row>30</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27</xdr:row>
          <xdr:rowOff>9525</xdr:rowOff>
        </xdr:from>
        <xdr:to>
          <xdr:col>8</xdr:col>
          <xdr:colOff>571500</xdr:colOff>
          <xdr:row>28</xdr:row>
          <xdr:rowOff>38100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28</xdr:row>
          <xdr:rowOff>9525</xdr:rowOff>
        </xdr:from>
        <xdr:to>
          <xdr:col>8</xdr:col>
          <xdr:colOff>571500</xdr:colOff>
          <xdr:row>29</xdr:row>
          <xdr:rowOff>38100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29</xdr:row>
          <xdr:rowOff>9525</xdr:rowOff>
        </xdr:from>
        <xdr:to>
          <xdr:col>8</xdr:col>
          <xdr:colOff>571500</xdr:colOff>
          <xdr:row>30</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9525</xdr:rowOff>
        </xdr:from>
        <xdr:to>
          <xdr:col>3</xdr:col>
          <xdr:colOff>571500</xdr:colOff>
          <xdr:row>30</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9525</xdr:rowOff>
        </xdr:from>
        <xdr:to>
          <xdr:col>4</xdr:col>
          <xdr:colOff>571500</xdr:colOff>
          <xdr:row>28</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9525</xdr:rowOff>
        </xdr:from>
        <xdr:to>
          <xdr:col>4</xdr:col>
          <xdr:colOff>571500</xdr:colOff>
          <xdr:row>29</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9525</xdr:rowOff>
        </xdr:from>
        <xdr:to>
          <xdr:col>4</xdr:col>
          <xdr:colOff>571500</xdr:colOff>
          <xdr:row>30</xdr:row>
          <xdr:rowOff>38100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9525</xdr:rowOff>
        </xdr:from>
        <xdr:to>
          <xdr:col>4</xdr:col>
          <xdr:colOff>571500</xdr:colOff>
          <xdr:row>30</xdr:row>
          <xdr:rowOff>38100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29</xdr:row>
          <xdr:rowOff>9525</xdr:rowOff>
        </xdr:from>
        <xdr:to>
          <xdr:col>5</xdr:col>
          <xdr:colOff>571500</xdr:colOff>
          <xdr:row>30</xdr:row>
          <xdr:rowOff>38100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29</xdr:row>
          <xdr:rowOff>9525</xdr:rowOff>
        </xdr:from>
        <xdr:to>
          <xdr:col>5</xdr:col>
          <xdr:colOff>571500</xdr:colOff>
          <xdr:row>30</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29</xdr:row>
          <xdr:rowOff>9525</xdr:rowOff>
        </xdr:from>
        <xdr:to>
          <xdr:col>6</xdr:col>
          <xdr:colOff>571500</xdr:colOff>
          <xdr:row>30</xdr:row>
          <xdr:rowOff>38100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29</xdr:row>
          <xdr:rowOff>9525</xdr:rowOff>
        </xdr:from>
        <xdr:to>
          <xdr:col>7</xdr:col>
          <xdr:colOff>571500</xdr:colOff>
          <xdr:row>30</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29</xdr:row>
          <xdr:rowOff>9525</xdr:rowOff>
        </xdr:from>
        <xdr:to>
          <xdr:col>7</xdr:col>
          <xdr:colOff>571500</xdr:colOff>
          <xdr:row>30</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29</xdr:row>
          <xdr:rowOff>9525</xdr:rowOff>
        </xdr:from>
        <xdr:to>
          <xdr:col>8</xdr:col>
          <xdr:colOff>571500</xdr:colOff>
          <xdr:row>30</xdr:row>
          <xdr:rowOff>38100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29</xdr:row>
          <xdr:rowOff>9525</xdr:rowOff>
        </xdr:from>
        <xdr:to>
          <xdr:col>8</xdr:col>
          <xdr:colOff>571500</xdr:colOff>
          <xdr:row>30</xdr:row>
          <xdr:rowOff>38100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29</xdr:row>
          <xdr:rowOff>9525</xdr:rowOff>
        </xdr:from>
        <xdr:to>
          <xdr:col>8</xdr:col>
          <xdr:colOff>571500</xdr:colOff>
          <xdr:row>30</xdr:row>
          <xdr:rowOff>38100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29</xdr:row>
          <xdr:rowOff>9525</xdr:rowOff>
        </xdr:from>
        <xdr:to>
          <xdr:col>2</xdr:col>
          <xdr:colOff>571500</xdr:colOff>
          <xdr:row>30</xdr:row>
          <xdr:rowOff>38100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29</xdr:row>
          <xdr:rowOff>9525</xdr:rowOff>
        </xdr:from>
        <xdr:to>
          <xdr:col>2</xdr:col>
          <xdr:colOff>571500</xdr:colOff>
          <xdr:row>30</xdr:row>
          <xdr:rowOff>38100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9525</xdr:rowOff>
        </xdr:from>
        <xdr:to>
          <xdr:col>5</xdr:col>
          <xdr:colOff>114300</xdr:colOff>
          <xdr:row>7</xdr:row>
          <xdr:rowOff>228600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247650</xdr:rowOff>
        </xdr:from>
        <xdr:to>
          <xdr:col>5</xdr:col>
          <xdr:colOff>114300</xdr:colOff>
          <xdr:row>7</xdr:row>
          <xdr:rowOff>457200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7</xdr:row>
          <xdr:rowOff>19050</xdr:rowOff>
        </xdr:from>
        <xdr:to>
          <xdr:col>27</xdr:col>
          <xdr:colOff>19050</xdr:colOff>
          <xdr:row>7</xdr:row>
          <xdr:rowOff>228600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7</xdr:row>
          <xdr:rowOff>247650</xdr:rowOff>
        </xdr:from>
        <xdr:to>
          <xdr:col>27</xdr:col>
          <xdr:colOff>19050</xdr:colOff>
          <xdr:row>7</xdr:row>
          <xdr:rowOff>457200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9525</xdr:rowOff>
        </xdr:from>
        <xdr:to>
          <xdr:col>9</xdr:col>
          <xdr:colOff>571500</xdr:colOff>
          <xdr:row>28</xdr:row>
          <xdr:rowOff>38100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28</xdr:row>
          <xdr:rowOff>9525</xdr:rowOff>
        </xdr:from>
        <xdr:to>
          <xdr:col>9</xdr:col>
          <xdr:colOff>571500</xdr:colOff>
          <xdr:row>29</xdr:row>
          <xdr:rowOff>38100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29</xdr:row>
          <xdr:rowOff>9525</xdr:rowOff>
        </xdr:from>
        <xdr:to>
          <xdr:col>9</xdr:col>
          <xdr:colOff>571500</xdr:colOff>
          <xdr:row>30</xdr:row>
          <xdr:rowOff>38100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29</xdr:row>
          <xdr:rowOff>9525</xdr:rowOff>
        </xdr:from>
        <xdr:to>
          <xdr:col>9</xdr:col>
          <xdr:colOff>571500</xdr:colOff>
          <xdr:row>30</xdr:row>
          <xdr:rowOff>38100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29</xdr:row>
          <xdr:rowOff>9525</xdr:rowOff>
        </xdr:from>
        <xdr:to>
          <xdr:col>9</xdr:col>
          <xdr:colOff>571500</xdr:colOff>
          <xdr:row>30</xdr:row>
          <xdr:rowOff>38100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29</xdr:row>
          <xdr:rowOff>9525</xdr:rowOff>
        </xdr:from>
        <xdr:to>
          <xdr:col>9</xdr:col>
          <xdr:colOff>571500</xdr:colOff>
          <xdr:row>30</xdr:row>
          <xdr:rowOff>38100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14</xdr:col>
      <xdr:colOff>323850</xdr:colOff>
      <xdr:row>16</xdr:row>
      <xdr:rowOff>0</xdr:rowOff>
    </xdr:from>
    <xdr:to>
      <xdr:col>22</xdr:col>
      <xdr:colOff>590550</xdr:colOff>
      <xdr:row>16</xdr:row>
      <xdr:rowOff>0</xdr:rowOff>
    </xdr:to>
    <xdr:sp macro="" textlink="">
      <xdr:nvSpPr>
        <xdr:cNvPr id="57" name="Text Box 1">
          <a:extLst>
            <a:ext uri="{FF2B5EF4-FFF2-40B4-BE49-F238E27FC236}">
              <a16:creationId xmlns:a16="http://schemas.microsoft.com/office/drawing/2014/main" id="{00000000-0008-0000-0100-000039000000}"/>
            </a:ext>
          </a:extLst>
        </xdr:cNvPr>
        <xdr:cNvSpPr txBox="1">
          <a:spLocks noChangeArrowheads="1"/>
        </xdr:cNvSpPr>
      </xdr:nvSpPr>
      <xdr:spPr bwMode="auto">
        <a:xfrm>
          <a:off x="2352675" y="400050"/>
          <a:ext cx="7058025" cy="0"/>
        </a:xfrm>
        <a:prstGeom prst="rect">
          <a:avLst/>
        </a:prstGeom>
        <a:solidFill>
          <a:srgbClr val="C0C0C0"/>
        </a:solid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Business purpose must be obvious or explained on each receipt.  Business meals must include a brief description of business purpose including who, what, where and why.  List each item below.</a:t>
          </a:r>
        </a:p>
      </xdr:txBody>
    </xdr:sp>
    <xdr:clientData/>
  </xdr:twoCellAnchor>
  <xdr:twoCellAnchor>
    <xdr:from>
      <xdr:col>2</xdr:col>
      <xdr:colOff>190500</xdr:colOff>
      <xdr:row>2</xdr:row>
      <xdr:rowOff>9525</xdr:rowOff>
    </xdr:from>
    <xdr:to>
      <xdr:col>2</xdr:col>
      <xdr:colOff>419100</xdr:colOff>
      <xdr:row>2</xdr:row>
      <xdr:rowOff>238125</xdr:rowOff>
    </xdr:to>
    <xdr:sp macro="" textlink="">
      <xdr:nvSpPr>
        <xdr:cNvPr id="6303" name="Rectangle 1">
          <a:extLst>
            <a:ext uri="{FF2B5EF4-FFF2-40B4-BE49-F238E27FC236}">
              <a16:creationId xmlns:a16="http://schemas.microsoft.com/office/drawing/2014/main" id="{00000000-0008-0000-0100-00009F180000}"/>
            </a:ext>
          </a:extLst>
        </xdr:cNvPr>
        <xdr:cNvSpPr>
          <a:spLocks noChangeArrowheads="1"/>
        </xdr:cNvSpPr>
      </xdr:nvSpPr>
      <xdr:spPr bwMode="auto">
        <a:xfrm>
          <a:off x="1390650" y="381000"/>
          <a:ext cx="2286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266700</xdr:colOff>
          <xdr:row>2</xdr:row>
          <xdr:rowOff>9525</xdr:rowOff>
        </xdr:from>
        <xdr:to>
          <xdr:col>2</xdr:col>
          <xdr:colOff>571500</xdr:colOff>
          <xdr:row>2</xdr:row>
          <xdr:rowOff>228600</xdr:rowOff>
        </xdr:to>
        <xdr:sp macro="" textlink="">
          <xdr:nvSpPr>
            <xdr:cNvPr id="6167" name="Check Box 10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xdr:row>
          <xdr:rowOff>9525</xdr:rowOff>
        </xdr:from>
        <xdr:to>
          <xdr:col>7</xdr:col>
          <xdr:colOff>571500</xdr:colOff>
          <xdr:row>2</xdr:row>
          <xdr:rowOff>228600</xdr:rowOff>
        </xdr:to>
        <xdr:sp macro="" textlink="">
          <xdr:nvSpPr>
            <xdr:cNvPr id="6169" name="Check Box 1049"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92</xdr:row>
          <xdr:rowOff>0</xdr:rowOff>
        </xdr:from>
        <xdr:to>
          <xdr:col>2</xdr:col>
          <xdr:colOff>571500</xdr:colOff>
          <xdr:row>93</xdr:row>
          <xdr:rowOff>19050</xdr:rowOff>
        </xdr:to>
        <xdr:sp macro="" textlink="">
          <xdr:nvSpPr>
            <xdr:cNvPr id="6170" name="Check Box 1050"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92</xdr:row>
          <xdr:rowOff>0</xdr:rowOff>
        </xdr:from>
        <xdr:to>
          <xdr:col>3</xdr:col>
          <xdr:colOff>571500</xdr:colOff>
          <xdr:row>93</xdr:row>
          <xdr:rowOff>19050</xdr:rowOff>
        </xdr:to>
        <xdr:sp macro="" textlink="">
          <xdr:nvSpPr>
            <xdr:cNvPr id="6171" name="Check Box 1051"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172" name="Check Box 1052"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173" name="Check Box 1053"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174" name="Check Box 1054"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175" name="Check Box 1055"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92</xdr:row>
          <xdr:rowOff>0</xdr:rowOff>
        </xdr:from>
        <xdr:to>
          <xdr:col>3</xdr:col>
          <xdr:colOff>571500</xdr:colOff>
          <xdr:row>93</xdr:row>
          <xdr:rowOff>19050</xdr:rowOff>
        </xdr:to>
        <xdr:sp macro="" textlink="">
          <xdr:nvSpPr>
            <xdr:cNvPr id="6176" name="Check Box 1056"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177" name="Check Box 1057"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178" name="Check Box 1058"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179" name="Check Box 1059"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180" name="Check Box 1060"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181" name="Check Box 1061"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182" name="Check Box 1062"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183" name="Check Box 1063"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184" name="Check Box 1064"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185" name="Check Box 1065"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186" name="Check Box 1066"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189" name="Check Box 1069"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190" name="Check Box 1070"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191" name="Check Box 1071"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192" name="Check Box 1072"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92</xdr:row>
          <xdr:rowOff>0</xdr:rowOff>
        </xdr:from>
        <xdr:to>
          <xdr:col>2</xdr:col>
          <xdr:colOff>571500</xdr:colOff>
          <xdr:row>93</xdr:row>
          <xdr:rowOff>19050</xdr:rowOff>
        </xdr:to>
        <xdr:sp macro="" textlink="">
          <xdr:nvSpPr>
            <xdr:cNvPr id="6193" name="Check Box 1073"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92</xdr:row>
          <xdr:rowOff>0</xdr:rowOff>
        </xdr:from>
        <xdr:to>
          <xdr:col>3</xdr:col>
          <xdr:colOff>571500</xdr:colOff>
          <xdr:row>93</xdr:row>
          <xdr:rowOff>19050</xdr:rowOff>
        </xdr:to>
        <xdr:sp macro="" textlink="">
          <xdr:nvSpPr>
            <xdr:cNvPr id="6194" name="Check Box 1074"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195" name="Check Box 1075"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196" name="Check Box 1076"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197" name="Check Box 1077"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198" name="Check Box 1078"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92</xdr:row>
          <xdr:rowOff>0</xdr:rowOff>
        </xdr:from>
        <xdr:to>
          <xdr:col>3</xdr:col>
          <xdr:colOff>571500</xdr:colOff>
          <xdr:row>93</xdr:row>
          <xdr:rowOff>19050</xdr:rowOff>
        </xdr:to>
        <xdr:sp macro="" textlink="">
          <xdr:nvSpPr>
            <xdr:cNvPr id="6199" name="Check Box 1079"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200" name="Check Box 1080"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201" name="Check Box 1081"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202" name="Check Box 1082"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203" name="Check Box 1083"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204" name="Check Box 1084"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205" name="Check Box 1085"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206" name="Check Box 1086"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07" name="Check Box 1087"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08" name="Check Box 1088"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09" name="Check Box 1089"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92</xdr:row>
          <xdr:rowOff>0</xdr:rowOff>
        </xdr:from>
        <xdr:to>
          <xdr:col>2</xdr:col>
          <xdr:colOff>571500</xdr:colOff>
          <xdr:row>93</xdr:row>
          <xdr:rowOff>19050</xdr:rowOff>
        </xdr:to>
        <xdr:sp macro="" textlink="">
          <xdr:nvSpPr>
            <xdr:cNvPr id="6210" name="Check Box 1090"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92</xdr:row>
          <xdr:rowOff>0</xdr:rowOff>
        </xdr:from>
        <xdr:to>
          <xdr:col>2</xdr:col>
          <xdr:colOff>571500</xdr:colOff>
          <xdr:row>93</xdr:row>
          <xdr:rowOff>19050</xdr:rowOff>
        </xdr:to>
        <xdr:sp macro="" textlink="">
          <xdr:nvSpPr>
            <xdr:cNvPr id="6211" name="Check Box 1091"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12" name="Check Box 1092"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13" name="Check Box 1093"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14" name="Check Box 1094"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15" name="Check Box 1095"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92</xdr:row>
          <xdr:rowOff>0</xdr:rowOff>
        </xdr:from>
        <xdr:to>
          <xdr:col>2</xdr:col>
          <xdr:colOff>571500</xdr:colOff>
          <xdr:row>93</xdr:row>
          <xdr:rowOff>19050</xdr:rowOff>
        </xdr:to>
        <xdr:sp macro="" textlink="">
          <xdr:nvSpPr>
            <xdr:cNvPr id="6216" name="Check Box 1096"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92</xdr:row>
          <xdr:rowOff>0</xdr:rowOff>
        </xdr:from>
        <xdr:to>
          <xdr:col>3</xdr:col>
          <xdr:colOff>571500</xdr:colOff>
          <xdr:row>93</xdr:row>
          <xdr:rowOff>19050</xdr:rowOff>
        </xdr:to>
        <xdr:sp macro="" textlink="">
          <xdr:nvSpPr>
            <xdr:cNvPr id="6217" name="Check Box 1097"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218" name="Check Box 1098"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219" name="Check Box 1099"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220" name="Check Box 1100"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21" name="Check Box 1101"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92</xdr:row>
          <xdr:rowOff>0</xdr:rowOff>
        </xdr:from>
        <xdr:to>
          <xdr:col>3</xdr:col>
          <xdr:colOff>571500</xdr:colOff>
          <xdr:row>93</xdr:row>
          <xdr:rowOff>19050</xdr:rowOff>
        </xdr:to>
        <xdr:sp macro="" textlink="">
          <xdr:nvSpPr>
            <xdr:cNvPr id="6222" name="Check Box 1102"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223" name="Check Box 1103"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224" name="Check Box 1104"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225" name="Check Box 1105"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226" name="Check Box 1106"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227" name="Check Box 1107" hidden="1">
              <a:extLst>
                <a:ext uri="{63B3BB69-23CF-44E3-9099-C40C66FF867C}">
                  <a14:compatExt spid="_x0000_s6227"/>
                </a:ext>
                <a:ext uri="{FF2B5EF4-FFF2-40B4-BE49-F238E27FC236}">
                  <a16:creationId xmlns:a16="http://schemas.microsoft.com/office/drawing/2014/main" id="{00000000-0008-0000-0100-00005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228" name="Check Box 1108"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229" name="Check Box 1109"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30" name="Check Box 1110"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31" name="Check Box 1111"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32" name="Check Box 1112"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35" name="Check Box 1115"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36" name="Check Box 1116"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37" name="Check Box 1117"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38" name="Check Box 1118"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9525</xdr:rowOff>
        </xdr:from>
        <xdr:to>
          <xdr:col>3</xdr:col>
          <xdr:colOff>571500</xdr:colOff>
          <xdr:row>30</xdr:row>
          <xdr:rowOff>38100</xdr:rowOff>
        </xdr:to>
        <xdr:sp macro="" textlink="">
          <xdr:nvSpPr>
            <xdr:cNvPr id="6239" name="Check Box 1119"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9525</xdr:rowOff>
        </xdr:from>
        <xdr:to>
          <xdr:col>3</xdr:col>
          <xdr:colOff>571500</xdr:colOff>
          <xdr:row>30</xdr:row>
          <xdr:rowOff>38100</xdr:rowOff>
        </xdr:to>
        <xdr:sp macro="" textlink="">
          <xdr:nvSpPr>
            <xdr:cNvPr id="6240" name="Check Box 1120"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9525</xdr:rowOff>
        </xdr:from>
        <xdr:to>
          <xdr:col>3</xdr:col>
          <xdr:colOff>571500</xdr:colOff>
          <xdr:row>30</xdr:row>
          <xdr:rowOff>38100</xdr:rowOff>
        </xdr:to>
        <xdr:sp macro="" textlink="">
          <xdr:nvSpPr>
            <xdr:cNvPr id="6241" name="Check Box 1121"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9525</xdr:rowOff>
        </xdr:from>
        <xdr:to>
          <xdr:col>4</xdr:col>
          <xdr:colOff>571500</xdr:colOff>
          <xdr:row>30</xdr:row>
          <xdr:rowOff>38100</xdr:rowOff>
        </xdr:to>
        <xdr:sp macro="" textlink="">
          <xdr:nvSpPr>
            <xdr:cNvPr id="6242" name="Check Box 1122"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9525</xdr:rowOff>
        </xdr:from>
        <xdr:to>
          <xdr:col>4</xdr:col>
          <xdr:colOff>571500</xdr:colOff>
          <xdr:row>30</xdr:row>
          <xdr:rowOff>38100</xdr:rowOff>
        </xdr:to>
        <xdr:sp macro="" textlink="">
          <xdr:nvSpPr>
            <xdr:cNvPr id="6243" name="Check Box 1123"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9525</xdr:rowOff>
        </xdr:from>
        <xdr:to>
          <xdr:col>4</xdr:col>
          <xdr:colOff>571500</xdr:colOff>
          <xdr:row>30</xdr:row>
          <xdr:rowOff>38100</xdr:rowOff>
        </xdr:to>
        <xdr:sp macro="" textlink="">
          <xdr:nvSpPr>
            <xdr:cNvPr id="6244" name="Check Box 1124"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29</xdr:row>
          <xdr:rowOff>9525</xdr:rowOff>
        </xdr:from>
        <xdr:to>
          <xdr:col>5</xdr:col>
          <xdr:colOff>571500</xdr:colOff>
          <xdr:row>30</xdr:row>
          <xdr:rowOff>38100</xdr:rowOff>
        </xdr:to>
        <xdr:sp macro="" textlink="">
          <xdr:nvSpPr>
            <xdr:cNvPr id="6245" name="Check Box 1125"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29</xdr:row>
          <xdr:rowOff>9525</xdr:rowOff>
        </xdr:from>
        <xdr:to>
          <xdr:col>5</xdr:col>
          <xdr:colOff>571500</xdr:colOff>
          <xdr:row>30</xdr:row>
          <xdr:rowOff>38100</xdr:rowOff>
        </xdr:to>
        <xdr:sp macro="" textlink="">
          <xdr:nvSpPr>
            <xdr:cNvPr id="6246" name="Check Box 1126"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29</xdr:row>
          <xdr:rowOff>9525</xdr:rowOff>
        </xdr:from>
        <xdr:to>
          <xdr:col>5</xdr:col>
          <xdr:colOff>571500</xdr:colOff>
          <xdr:row>30</xdr:row>
          <xdr:rowOff>38100</xdr:rowOff>
        </xdr:to>
        <xdr:sp macro="" textlink="">
          <xdr:nvSpPr>
            <xdr:cNvPr id="6247" name="Check Box 1127"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29</xdr:row>
          <xdr:rowOff>9525</xdr:rowOff>
        </xdr:from>
        <xdr:to>
          <xdr:col>6</xdr:col>
          <xdr:colOff>571500</xdr:colOff>
          <xdr:row>30</xdr:row>
          <xdr:rowOff>38100</xdr:rowOff>
        </xdr:to>
        <xdr:sp macro="" textlink="">
          <xdr:nvSpPr>
            <xdr:cNvPr id="6248" name="Check Box 1128"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29</xdr:row>
          <xdr:rowOff>9525</xdr:rowOff>
        </xdr:from>
        <xdr:to>
          <xdr:col>6</xdr:col>
          <xdr:colOff>571500</xdr:colOff>
          <xdr:row>30</xdr:row>
          <xdr:rowOff>38100</xdr:rowOff>
        </xdr:to>
        <xdr:sp macro="" textlink="">
          <xdr:nvSpPr>
            <xdr:cNvPr id="6249" name="Check Box 1129"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29</xdr:row>
          <xdr:rowOff>9525</xdr:rowOff>
        </xdr:from>
        <xdr:to>
          <xdr:col>6</xdr:col>
          <xdr:colOff>571500</xdr:colOff>
          <xdr:row>30</xdr:row>
          <xdr:rowOff>38100</xdr:rowOff>
        </xdr:to>
        <xdr:sp macro="" textlink="">
          <xdr:nvSpPr>
            <xdr:cNvPr id="6250" name="Check Box 1130"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29</xdr:row>
          <xdr:rowOff>9525</xdr:rowOff>
        </xdr:from>
        <xdr:to>
          <xdr:col>7</xdr:col>
          <xdr:colOff>571500</xdr:colOff>
          <xdr:row>30</xdr:row>
          <xdr:rowOff>38100</xdr:rowOff>
        </xdr:to>
        <xdr:sp macro="" textlink="">
          <xdr:nvSpPr>
            <xdr:cNvPr id="6251" name="Check Box 1131"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29</xdr:row>
          <xdr:rowOff>9525</xdr:rowOff>
        </xdr:from>
        <xdr:to>
          <xdr:col>7</xdr:col>
          <xdr:colOff>571500</xdr:colOff>
          <xdr:row>30</xdr:row>
          <xdr:rowOff>38100</xdr:rowOff>
        </xdr:to>
        <xdr:sp macro="" textlink="">
          <xdr:nvSpPr>
            <xdr:cNvPr id="6252" name="Check Box 1132"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29</xdr:row>
          <xdr:rowOff>9525</xdr:rowOff>
        </xdr:from>
        <xdr:to>
          <xdr:col>7</xdr:col>
          <xdr:colOff>571500</xdr:colOff>
          <xdr:row>30</xdr:row>
          <xdr:rowOff>38100</xdr:rowOff>
        </xdr:to>
        <xdr:sp macro="" textlink="">
          <xdr:nvSpPr>
            <xdr:cNvPr id="6253" name="Check Box 1133" hidden="1">
              <a:extLst>
                <a:ext uri="{63B3BB69-23CF-44E3-9099-C40C66FF867C}">
                  <a14:compatExt spid="_x0000_s6253"/>
                </a:ext>
                <a:ext uri="{FF2B5EF4-FFF2-40B4-BE49-F238E27FC236}">
                  <a16:creationId xmlns:a16="http://schemas.microsoft.com/office/drawing/2014/main" id="{00000000-0008-0000-0100-00006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29</xdr:row>
          <xdr:rowOff>9525</xdr:rowOff>
        </xdr:from>
        <xdr:to>
          <xdr:col>8</xdr:col>
          <xdr:colOff>571500</xdr:colOff>
          <xdr:row>30</xdr:row>
          <xdr:rowOff>38100</xdr:rowOff>
        </xdr:to>
        <xdr:sp macro="" textlink="">
          <xdr:nvSpPr>
            <xdr:cNvPr id="6254" name="Check Box 1134"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29</xdr:row>
          <xdr:rowOff>9525</xdr:rowOff>
        </xdr:from>
        <xdr:to>
          <xdr:col>8</xdr:col>
          <xdr:colOff>571500</xdr:colOff>
          <xdr:row>30</xdr:row>
          <xdr:rowOff>38100</xdr:rowOff>
        </xdr:to>
        <xdr:sp macro="" textlink="">
          <xdr:nvSpPr>
            <xdr:cNvPr id="6255" name="Check Box 1135" hidden="1">
              <a:extLst>
                <a:ext uri="{63B3BB69-23CF-44E3-9099-C40C66FF867C}">
                  <a14:compatExt spid="_x0000_s6255"/>
                </a:ext>
                <a:ext uri="{FF2B5EF4-FFF2-40B4-BE49-F238E27FC236}">
                  <a16:creationId xmlns:a16="http://schemas.microsoft.com/office/drawing/2014/main" id="{00000000-0008-0000-0100-00006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29</xdr:row>
          <xdr:rowOff>9525</xdr:rowOff>
        </xdr:from>
        <xdr:to>
          <xdr:col>8</xdr:col>
          <xdr:colOff>571500</xdr:colOff>
          <xdr:row>30</xdr:row>
          <xdr:rowOff>38100</xdr:rowOff>
        </xdr:to>
        <xdr:sp macro="" textlink="">
          <xdr:nvSpPr>
            <xdr:cNvPr id="6256" name="Check Box 1136"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29</xdr:row>
          <xdr:rowOff>9525</xdr:rowOff>
        </xdr:from>
        <xdr:to>
          <xdr:col>9</xdr:col>
          <xdr:colOff>571500</xdr:colOff>
          <xdr:row>30</xdr:row>
          <xdr:rowOff>38100</xdr:rowOff>
        </xdr:to>
        <xdr:sp macro="" textlink="">
          <xdr:nvSpPr>
            <xdr:cNvPr id="6257" name="Check Box 1137"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29</xdr:row>
          <xdr:rowOff>9525</xdr:rowOff>
        </xdr:from>
        <xdr:to>
          <xdr:col>9</xdr:col>
          <xdr:colOff>571500</xdr:colOff>
          <xdr:row>30</xdr:row>
          <xdr:rowOff>38100</xdr:rowOff>
        </xdr:to>
        <xdr:sp macro="" textlink="">
          <xdr:nvSpPr>
            <xdr:cNvPr id="6258" name="Check Box 1138" hidden="1">
              <a:extLst>
                <a:ext uri="{63B3BB69-23CF-44E3-9099-C40C66FF867C}">
                  <a14:compatExt spid="_x0000_s6258"/>
                </a:ext>
                <a:ext uri="{FF2B5EF4-FFF2-40B4-BE49-F238E27FC236}">
                  <a16:creationId xmlns:a16="http://schemas.microsoft.com/office/drawing/2014/main" id="{00000000-0008-0000-0100-00007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29</xdr:row>
          <xdr:rowOff>9525</xdr:rowOff>
        </xdr:from>
        <xdr:to>
          <xdr:col>9</xdr:col>
          <xdr:colOff>571500</xdr:colOff>
          <xdr:row>30</xdr:row>
          <xdr:rowOff>38100</xdr:rowOff>
        </xdr:to>
        <xdr:sp macro="" textlink="">
          <xdr:nvSpPr>
            <xdr:cNvPr id="6259" name="Check Box 1139" hidden="1">
              <a:extLst>
                <a:ext uri="{63B3BB69-23CF-44E3-9099-C40C66FF867C}">
                  <a14:compatExt spid="_x0000_s6259"/>
                </a:ext>
                <a:ext uri="{FF2B5EF4-FFF2-40B4-BE49-F238E27FC236}">
                  <a16:creationId xmlns:a16="http://schemas.microsoft.com/office/drawing/2014/main" id="{00000000-0008-0000-0100-00007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92</xdr:row>
          <xdr:rowOff>0</xdr:rowOff>
        </xdr:from>
        <xdr:to>
          <xdr:col>2</xdr:col>
          <xdr:colOff>571500</xdr:colOff>
          <xdr:row>93</xdr:row>
          <xdr:rowOff>19050</xdr:rowOff>
        </xdr:to>
        <xdr:sp macro="" textlink="">
          <xdr:nvSpPr>
            <xdr:cNvPr id="6263" name="Check Box 1143"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92</xdr:row>
          <xdr:rowOff>0</xdr:rowOff>
        </xdr:from>
        <xdr:to>
          <xdr:col>3</xdr:col>
          <xdr:colOff>571500</xdr:colOff>
          <xdr:row>93</xdr:row>
          <xdr:rowOff>19050</xdr:rowOff>
        </xdr:to>
        <xdr:sp macro="" textlink="">
          <xdr:nvSpPr>
            <xdr:cNvPr id="6264" name="Check Box 1144"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265" name="Check Box 1145"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266" name="Check Box 1146"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267" name="Check Box 1147" hidden="1">
              <a:extLst>
                <a:ext uri="{63B3BB69-23CF-44E3-9099-C40C66FF867C}">
                  <a14:compatExt spid="_x0000_s6267"/>
                </a:ext>
                <a:ext uri="{FF2B5EF4-FFF2-40B4-BE49-F238E27FC236}">
                  <a16:creationId xmlns:a16="http://schemas.microsoft.com/office/drawing/2014/main" id="{00000000-0008-0000-0100-00007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68" name="Check Box 1148"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92</xdr:row>
          <xdr:rowOff>0</xdr:rowOff>
        </xdr:from>
        <xdr:to>
          <xdr:col>3</xdr:col>
          <xdr:colOff>571500</xdr:colOff>
          <xdr:row>93</xdr:row>
          <xdr:rowOff>19050</xdr:rowOff>
        </xdr:to>
        <xdr:sp macro="" textlink="">
          <xdr:nvSpPr>
            <xdr:cNvPr id="6269" name="Check Box 1149"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270" name="Check Box 1150"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271" name="Check Box 1151"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272" name="Check Box 1152"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273" name="Check Box 1153"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274" name="Check Box 1154"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275" name="Check Box 1155"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276" name="Check Box 1156"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77" name="Check Box 1157" hidden="1">
              <a:extLst>
                <a:ext uri="{63B3BB69-23CF-44E3-9099-C40C66FF867C}">
                  <a14:compatExt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78" name="Check Box 1158" hidden="1">
              <a:extLst>
                <a:ext uri="{63B3BB69-23CF-44E3-9099-C40C66FF867C}">
                  <a14:compatExt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79" name="Check Box 1159"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80" name="Check Box 1160"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81" name="Check Box 1161"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82" name="Check Box 1162"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283" name="Check Box 1163" hidden="1">
              <a:extLst>
                <a:ext uri="{63B3BB69-23CF-44E3-9099-C40C66FF867C}">
                  <a14:compatExt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92</xdr:row>
          <xdr:rowOff>0</xdr:rowOff>
        </xdr:from>
        <xdr:to>
          <xdr:col>3</xdr:col>
          <xdr:colOff>571500</xdr:colOff>
          <xdr:row>93</xdr:row>
          <xdr:rowOff>19050</xdr:rowOff>
        </xdr:to>
        <xdr:sp macro="" textlink="">
          <xdr:nvSpPr>
            <xdr:cNvPr id="6285" name="Check Box 1165"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286" name="Check Box 1166"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287" name="Check Box 1167"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288" name="Check Box 1168"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89" name="Check Box 1169" hidden="1">
              <a:extLst>
                <a:ext uri="{63B3BB69-23CF-44E3-9099-C40C66FF867C}">
                  <a14:compatExt spid="_x0000_s6289"/>
                </a:ext>
                <a:ext uri="{FF2B5EF4-FFF2-40B4-BE49-F238E27FC236}">
                  <a16:creationId xmlns:a16="http://schemas.microsoft.com/office/drawing/2014/main" id="{00000000-0008-0000-0100-00009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92</xdr:row>
          <xdr:rowOff>0</xdr:rowOff>
        </xdr:from>
        <xdr:to>
          <xdr:col>3</xdr:col>
          <xdr:colOff>571500</xdr:colOff>
          <xdr:row>93</xdr:row>
          <xdr:rowOff>19050</xdr:rowOff>
        </xdr:to>
        <xdr:sp macro="" textlink="">
          <xdr:nvSpPr>
            <xdr:cNvPr id="6290" name="Check Box 1170"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291" name="Check Box 1171"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292" name="Check Box 1172"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293" name="Check Box 1173" hidden="1">
              <a:extLst>
                <a:ext uri="{63B3BB69-23CF-44E3-9099-C40C66FF867C}">
                  <a14:compatExt spid="_x0000_s6293"/>
                </a:ext>
                <a:ext uri="{FF2B5EF4-FFF2-40B4-BE49-F238E27FC236}">
                  <a16:creationId xmlns:a16="http://schemas.microsoft.com/office/drawing/2014/main" id="{00000000-0008-0000-0100-00009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294" name="Check Box 1174" hidden="1">
              <a:extLst>
                <a:ext uri="{63B3BB69-23CF-44E3-9099-C40C66FF867C}">
                  <a14:compatExt spid="_x0000_s6294"/>
                </a:ext>
                <a:ext uri="{FF2B5EF4-FFF2-40B4-BE49-F238E27FC236}">
                  <a16:creationId xmlns:a16="http://schemas.microsoft.com/office/drawing/2014/main" id="{00000000-0008-0000-0100-00009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295" name="Check Box 1175" hidden="1">
              <a:extLst>
                <a:ext uri="{63B3BB69-23CF-44E3-9099-C40C66FF867C}">
                  <a14:compatExt spid="_x0000_s6295"/>
                </a:ext>
                <a:ext uri="{FF2B5EF4-FFF2-40B4-BE49-F238E27FC236}">
                  <a16:creationId xmlns:a16="http://schemas.microsoft.com/office/drawing/2014/main" id="{00000000-0008-0000-0100-00009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2" name="Check Box 1176" hidden="1">
              <a:extLst>
                <a:ext uri="{63B3BB69-23CF-44E3-9099-C40C66FF867C}">
                  <a14:compatExt spid="_x0000_s6296"/>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3" name="Check Box 1177" hidden="1">
              <a:extLst>
                <a:ext uri="{63B3BB69-23CF-44E3-9099-C40C66FF867C}">
                  <a14:compatExt spid="_x0000_s6297"/>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98" name="Check Box 1178" hidden="1">
              <a:extLst>
                <a:ext uri="{63B3BB69-23CF-44E3-9099-C40C66FF867C}">
                  <a14:compatExt spid="_x0000_s6298"/>
                </a:ext>
                <a:ext uri="{FF2B5EF4-FFF2-40B4-BE49-F238E27FC236}">
                  <a16:creationId xmlns:a16="http://schemas.microsoft.com/office/drawing/2014/main" id="{00000000-0008-0000-0100-00009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299" name="Check Box 1179" hidden="1">
              <a:extLst>
                <a:ext uri="{63B3BB69-23CF-44E3-9099-C40C66FF867C}">
                  <a14:compatExt spid="_x0000_s6299"/>
                </a:ext>
                <a:ext uri="{FF2B5EF4-FFF2-40B4-BE49-F238E27FC236}">
                  <a16:creationId xmlns:a16="http://schemas.microsoft.com/office/drawing/2014/main" id="{00000000-0008-0000-0100-00009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300" name="Check Box 1180"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4" name="Check Box 1183" hidden="1">
              <a:extLst>
                <a:ext uri="{63B3BB69-23CF-44E3-9099-C40C66FF867C}">
                  <a14:compatExt spid="_x0000_s6303"/>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304" name="Check Box 1184" hidden="1">
              <a:extLst>
                <a:ext uri="{63B3BB69-23CF-44E3-9099-C40C66FF867C}">
                  <a14:compatExt spid="_x0000_s6304"/>
                </a:ext>
                <a:ext uri="{FF2B5EF4-FFF2-40B4-BE49-F238E27FC236}">
                  <a16:creationId xmlns:a16="http://schemas.microsoft.com/office/drawing/2014/main" id="{00000000-0008-0000-0100-0000A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305" name="Check Box 1185" hidden="1">
              <a:extLst>
                <a:ext uri="{63B3BB69-23CF-44E3-9099-C40C66FF867C}">
                  <a14:compatExt spid="_x0000_s6305"/>
                </a:ext>
                <a:ext uri="{FF2B5EF4-FFF2-40B4-BE49-F238E27FC236}">
                  <a16:creationId xmlns:a16="http://schemas.microsoft.com/office/drawing/2014/main" id="{00000000-0008-0000-0100-0000A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306" name="Check Box 1186" hidden="1">
              <a:extLst>
                <a:ext uri="{63B3BB69-23CF-44E3-9099-C40C66FF867C}">
                  <a14:compatExt spid="_x0000_s6306"/>
                </a:ext>
                <a:ext uri="{FF2B5EF4-FFF2-40B4-BE49-F238E27FC236}">
                  <a16:creationId xmlns:a16="http://schemas.microsoft.com/office/drawing/2014/main" id="{00000000-0008-0000-0100-0000A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92</xdr:row>
          <xdr:rowOff>0</xdr:rowOff>
        </xdr:from>
        <xdr:to>
          <xdr:col>3</xdr:col>
          <xdr:colOff>571500</xdr:colOff>
          <xdr:row>93</xdr:row>
          <xdr:rowOff>19050</xdr:rowOff>
        </xdr:to>
        <xdr:sp macro="" textlink="">
          <xdr:nvSpPr>
            <xdr:cNvPr id="6308" name="Check Box 1188" hidden="1">
              <a:extLst>
                <a:ext uri="{63B3BB69-23CF-44E3-9099-C40C66FF867C}">
                  <a14:compatExt spid="_x0000_s6308"/>
                </a:ext>
                <a:ext uri="{FF2B5EF4-FFF2-40B4-BE49-F238E27FC236}">
                  <a16:creationId xmlns:a16="http://schemas.microsoft.com/office/drawing/2014/main" id="{00000000-0008-0000-0100-0000A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309" name="Check Box 1189" hidden="1">
              <a:extLst>
                <a:ext uri="{63B3BB69-23CF-44E3-9099-C40C66FF867C}">
                  <a14:compatExt spid="_x0000_s6309"/>
                </a:ext>
                <a:ext uri="{FF2B5EF4-FFF2-40B4-BE49-F238E27FC236}">
                  <a16:creationId xmlns:a16="http://schemas.microsoft.com/office/drawing/2014/main" id="{00000000-0008-0000-0100-0000A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310" name="Check Box 1190" hidden="1">
              <a:extLst>
                <a:ext uri="{63B3BB69-23CF-44E3-9099-C40C66FF867C}">
                  <a14:compatExt spid="_x0000_s6310"/>
                </a:ext>
                <a:ext uri="{FF2B5EF4-FFF2-40B4-BE49-F238E27FC236}">
                  <a16:creationId xmlns:a16="http://schemas.microsoft.com/office/drawing/2014/main" id="{00000000-0008-0000-0100-0000A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311" name="Check Box 1191" hidden="1">
              <a:extLst>
                <a:ext uri="{63B3BB69-23CF-44E3-9099-C40C66FF867C}">
                  <a14:compatExt spid="_x0000_s6311"/>
                </a:ext>
                <a:ext uri="{FF2B5EF4-FFF2-40B4-BE49-F238E27FC236}">
                  <a16:creationId xmlns:a16="http://schemas.microsoft.com/office/drawing/2014/main" id="{00000000-0008-0000-0100-0000A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312" name="Check Box 1192" hidden="1">
              <a:extLst>
                <a:ext uri="{63B3BB69-23CF-44E3-9099-C40C66FF867C}">
                  <a14:compatExt spid="_x0000_s6312"/>
                </a:ext>
                <a:ext uri="{FF2B5EF4-FFF2-40B4-BE49-F238E27FC236}">
                  <a16:creationId xmlns:a16="http://schemas.microsoft.com/office/drawing/2014/main" id="{00000000-0008-0000-0100-0000A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314" name="Check Box 1194" hidden="1">
              <a:extLst>
                <a:ext uri="{63B3BB69-23CF-44E3-9099-C40C66FF867C}">
                  <a14:compatExt spid="_x0000_s6314"/>
                </a:ext>
                <a:ext uri="{FF2B5EF4-FFF2-40B4-BE49-F238E27FC236}">
                  <a16:creationId xmlns:a16="http://schemas.microsoft.com/office/drawing/2014/main" id="{00000000-0008-0000-0100-0000A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92</xdr:row>
          <xdr:rowOff>0</xdr:rowOff>
        </xdr:from>
        <xdr:to>
          <xdr:col>4</xdr:col>
          <xdr:colOff>571500</xdr:colOff>
          <xdr:row>93</xdr:row>
          <xdr:rowOff>19050</xdr:rowOff>
        </xdr:to>
        <xdr:sp macro="" textlink="">
          <xdr:nvSpPr>
            <xdr:cNvPr id="6315" name="Check Box 1195"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316" name="Check Box 1196"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92</xdr:row>
          <xdr:rowOff>0</xdr:rowOff>
        </xdr:from>
        <xdr:to>
          <xdr:col>5</xdr:col>
          <xdr:colOff>571500</xdr:colOff>
          <xdr:row>93</xdr:row>
          <xdr:rowOff>19050</xdr:rowOff>
        </xdr:to>
        <xdr:sp macro="" textlink="">
          <xdr:nvSpPr>
            <xdr:cNvPr id="6317" name="Check Box 1197" hidden="1">
              <a:extLst>
                <a:ext uri="{63B3BB69-23CF-44E3-9099-C40C66FF867C}">
                  <a14:compatExt spid="_x0000_s6317"/>
                </a:ext>
                <a:ext uri="{FF2B5EF4-FFF2-40B4-BE49-F238E27FC236}">
                  <a16:creationId xmlns:a16="http://schemas.microsoft.com/office/drawing/2014/main" id="{00000000-0008-0000-0100-0000A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92</xdr:row>
          <xdr:rowOff>0</xdr:rowOff>
        </xdr:from>
        <xdr:to>
          <xdr:col>6</xdr:col>
          <xdr:colOff>571500</xdr:colOff>
          <xdr:row>93</xdr:row>
          <xdr:rowOff>19050</xdr:rowOff>
        </xdr:to>
        <xdr:sp macro="" textlink="">
          <xdr:nvSpPr>
            <xdr:cNvPr id="6318" name="Check Box 1198" hidden="1">
              <a:extLst>
                <a:ext uri="{63B3BB69-23CF-44E3-9099-C40C66FF867C}">
                  <a14:compatExt spid="_x0000_s6318"/>
                </a:ext>
                <a:ext uri="{FF2B5EF4-FFF2-40B4-BE49-F238E27FC236}">
                  <a16:creationId xmlns:a16="http://schemas.microsoft.com/office/drawing/2014/main" id="{00000000-0008-0000-0100-0000A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319" name="Check Box 1199" hidden="1">
              <a:extLst>
                <a:ext uri="{63B3BB69-23CF-44E3-9099-C40C66FF867C}">
                  <a14:compatExt spid="_x0000_s6319"/>
                </a:ext>
                <a:ext uri="{FF2B5EF4-FFF2-40B4-BE49-F238E27FC236}">
                  <a16:creationId xmlns:a16="http://schemas.microsoft.com/office/drawing/2014/main" id="{00000000-0008-0000-0100-0000A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92</xdr:row>
          <xdr:rowOff>0</xdr:rowOff>
        </xdr:from>
        <xdr:to>
          <xdr:col>7</xdr:col>
          <xdr:colOff>571500</xdr:colOff>
          <xdr:row>93</xdr:row>
          <xdr:rowOff>19050</xdr:rowOff>
        </xdr:to>
        <xdr:sp macro="" textlink="">
          <xdr:nvSpPr>
            <xdr:cNvPr id="6320" name="Check Box 1200" hidden="1">
              <a:extLst>
                <a:ext uri="{63B3BB69-23CF-44E3-9099-C40C66FF867C}">
                  <a14:compatExt spid="_x0000_s6320"/>
                </a:ext>
                <a:ext uri="{FF2B5EF4-FFF2-40B4-BE49-F238E27FC236}">
                  <a16:creationId xmlns:a16="http://schemas.microsoft.com/office/drawing/2014/main" id="{00000000-0008-0000-0100-0000B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321" name="Check Box 1201" hidden="1">
              <a:extLst>
                <a:ext uri="{63B3BB69-23CF-44E3-9099-C40C66FF867C}">
                  <a14:compatExt spid="_x0000_s6321"/>
                </a:ext>
                <a:ext uri="{FF2B5EF4-FFF2-40B4-BE49-F238E27FC236}">
                  <a16:creationId xmlns:a16="http://schemas.microsoft.com/office/drawing/2014/main" id="{00000000-0008-0000-0100-0000B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322" name="Check Box 1202" hidden="1">
              <a:extLst>
                <a:ext uri="{63B3BB69-23CF-44E3-9099-C40C66FF867C}">
                  <a14:compatExt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0</xdr:rowOff>
        </xdr:from>
        <xdr:to>
          <xdr:col>8</xdr:col>
          <xdr:colOff>571500</xdr:colOff>
          <xdr:row>93</xdr:row>
          <xdr:rowOff>19050</xdr:rowOff>
        </xdr:to>
        <xdr:sp macro="" textlink="">
          <xdr:nvSpPr>
            <xdr:cNvPr id="6323" name="Check Box 1203" hidden="1">
              <a:extLst>
                <a:ext uri="{63B3BB69-23CF-44E3-9099-C40C66FF867C}">
                  <a14:compatExt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324" name="Check Box 1204"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571500</xdr:colOff>
          <xdr:row>93</xdr:row>
          <xdr:rowOff>19050</xdr:rowOff>
        </xdr:to>
        <xdr:sp macro="" textlink="">
          <xdr:nvSpPr>
            <xdr:cNvPr id="6325" name="Check Box 1205"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323850</xdr:colOff>
      <xdr:row>2</xdr:row>
      <xdr:rowOff>0</xdr:rowOff>
    </xdr:from>
    <xdr:to>
      <xdr:col>10</xdr:col>
      <xdr:colOff>590550</xdr:colOff>
      <xdr:row>2</xdr:row>
      <xdr:rowOff>0</xdr:rowOff>
    </xdr:to>
    <xdr:sp macro="" textlink="">
      <xdr:nvSpPr>
        <xdr:cNvPr id="4097" name="Text Box 1">
          <a:extLst>
            <a:ext uri="{FF2B5EF4-FFF2-40B4-BE49-F238E27FC236}">
              <a16:creationId xmlns:a16="http://schemas.microsoft.com/office/drawing/2014/main" id="{00000000-0008-0000-0300-000001100000}"/>
            </a:ext>
          </a:extLst>
        </xdr:cNvPr>
        <xdr:cNvSpPr txBox="1">
          <a:spLocks noChangeArrowheads="1"/>
        </xdr:cNvSpPr>
      </xdr:nvSpPr>
      <xdr:spPr bwMode="auto">
        <a:xfrm>
          <a:off x="2352675" y="400050"/>
          <a:ext cx="7058025" cy="0"/>
        </a:xfrm>
        <a:prstGeom prst="rect">
          <a:avLst/>
        </a:prstGeom>
        <a:solidFill>
          <a:srgbClr val="C0C0C0"/>
        </a:solidFill>
        <a:ln w="9525">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Business purpose must be obvious or explained on each receipt.  Business meals must include a brief description of business purpose including who, what, where and why.  List each item below.</a:t>
          </a:r>
        </a:p>
      </xdr:txBody>
    </xdr:sp>
    <xdr:clientData/>
  </xdr:twoCellAnchor>
  <mc:AlternateContent xmlns:mc="http://schemas.openxmlformats.org/markup-compatibility/2006">
    <mc:Choice xmlns:a14="http://schemas.microsoft.com/office/drawing/2010/main" Requires="a14">
      <xdr:twoCellAnchor>
        <xdr:from>
          <xdr:col>10</xdr:col>
          <xdr:colOff>0</xdr:colOff>
          <xdr:row>0</xdr:row>
          <xdr:rowOff>0</xdr:rowOff>
        </xdr:from>
        <xdr:to>
          <xdr:col>12</xdr:col>
          <xdr:colOff>0</xdr:colOff>
          <xdr:row>0</xdr:row>
          <xdr:rowOff>0</xdr:rowOff>
        </xdr:to>
        <xdr:sp macro="" textlink="">
          <xdr:nvSpPr>
            <xdr:cNvPr id="4131" name="Button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3366FF"/>
                  </a:solidFill>
                  <a:latin typeface="Times New Roman"/>
                  <a:cs typeface="Times New Roman"/>
                </a:rPr>
                <a:t>Add  Mileage Lines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54" Type="http://schemas.openxmlformats.org/officeDocument/2006/relationships/ctrlProp" Target="../ctrlProps/ctrlProp150.xml"/><Relationship Id="rId159" Type="http://schemas.openxmlformats.org/officeDocument/2006/relationships/ctrlProp" Target="../ctrlProps/ctrlProp155.xml"/><Relationship Id="rId175" Type="http://schemas.openxmlformats.org/officeDocument/2006/relationships/ctrlProp" Target="../ctrlProps/ctrlProp171.xml"/><Relationship Id="rId170" Type="http://schemas.openxmlformats.org/officeDocument/2006/relationships/ctrlProp" Target="../ctrlProps/ctrlProp166.xml"/><Relationship Id="rId191" Type="http://schemas.openxmlformats.org/officeDocument/2006/relationships/ctrlProp" Target="../ctrlProps/ctrlProp187.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181" Type="http://schemas.openxmlformats.org/officeDocument/2006/relationships/ctrlProp" Target="../ctrlProps/ctrlProp177.xml"/><Relationship Id="rId186" Type="http://schemas.openxmlformats.org/officeDocument/2006/relationships/ctrlProp" Target="../ctrlProps/ctrlProp182.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71" Type="http://schemas.openxmlformats.org/officeDocument/2006/relationships/ctrlProp" Target="../ctrlProps/ctrlProp167.xml"/><Relationship Id="rId176" Type="http://schemas.openxmlformats.org/officeDocument/2006/relationships/ctrlProp" Target="../ctrlProps/ctrlProp172.xml"/><Relationship Id="rId192" Type="http://schemas.openxmlformats.org/officeDocument/2006/relationships/ctrlProp" Target="../ctrlProps/ctrlProp188.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82" Type="http://schemas.openxmlformats.org/officeDocument/2006/relationships/ctrlProp" Target="../ctrlProps/ctrlProp178.xml"/><Relationship Id="rId187" Type="http://schemas.openxmlformats.org/officeDocument/2006/relationships/ctrlProp" Target="../ctrlProps/ctrlProp183.xml"/><Relationship Id="rId1" Type="http://schemas.openxmlformats.org/officeDocument/2006/relationships/hyperlink" Target="http://finadmin.usnh.edu/projects/travel/reimhelp1.html"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172" Type="http://schemas.openxmlformats.org/officeDocument/2006/relationships/ctrlProp" Target="../ctrlProps/ctrlProp168.xml"/><Relationship Id="rId193" Type="http://schemas.openxmlformats.org/officeDocument/2006/relationships/ctrlProp" Target="../ctrlProps/ctrlProp189.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2.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0" Type="http://schemas.openxmlformats.org/officeDocument/2006/relationships/ctrlProp" Target="../ctrlProps/ctrlProp186.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9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B1:K37"/>
  <sheetViews>
    <sheetView showGridLines="0" showRowColHeaders="0" workbookViewId="0">
      <selection activeCell="D3" sqref="D3"/>
    </sheetView>
  </sheetViews>
  <sheetFormatPr defaultRowHeight="15.75" x14ac:dyDescent="0.25"/>
  <cols>
    <col min="1" max="1" width="2.5" customWidth="1"/>
    <col min="3" max="3" width="11" customWidth="1"/>
    <col min="10" max="10" width="6.875" customWidth="1"/>
    <col min="11" max="11" width="9" hidden="1" customWidth="1"/>
  </cols>
  <sheetData>
    <row r="1" spans="2:11" ht="22.5" customHeight="1" x14ac:dyDescent="0.3">
      <c r="B1" s="3" t="s">
        <v>81</v>
      </c>
      <c r="C1" s="4"/>
      <c r="D1" s="4"/>
      <c r="E1" s="4"/>
      <c r="F1" s="5"/>
      <c r="G1" s="5"/>
      <c r="H1" s="5"/>
      <c r="I1" s="6"/>
      <c r="J1" s="9"/>
      <c r="K1" s="6"/>
    </row>
    <row r="2" spans="2:11" ht="8.25" customHeight="1" x14ac:dyDescent="0.3">
      <c r="B2" s="72"/>
      <c r="C2" s="8"/>
      <c r="D2" s="8"/>
      <c r="E2" s="8"/>
      <c r="F2" s="8"/>
      <c r="G2" s="8"/>
      <c r="H2" s="8"/>
      <c r="I2" s="8"/>
      <c r="J2" s="73"/>
    </row>
    <row r="3" spans="2:11" x14ac:dyDescent="0.25">
      <c r="B3" s="157" t="s">
        <v>106</v>
      </c>
    </row>
    <row r="4" spans="2:11" ht="9" customHeight="1" x14ac:dyDescent="0.25"/>
    <row r="5" spans="2:11" x14ac:dyDescent="0.25">
      <c r="B5" s="71"/>
    </row>
    <row r="6" spans="2:11" x14ac:dyDescent="0.25">
      <c r="B6" s="71"/>
    </row>
    <row r="7" spans="2:11" ht="9" customHeight="1" x14ac:dyDescent="0.25">
      <c r="H7" s="9"/>
    </row>
    <row r="8" spans="2:11" x14ac:dyDescent="0.25">
      <c r="B8" s="71" t="s">
        <v>96</v>
      </c>
      <c r="C8" s="71"/>
    </row>
    <row r="9" spans="2:11" x14ac:dyDescent="0.25">
      <c r="B9" s="71" t="s">
        <v>82</v>
      </c>
      <c r="C9" s="71"/>
    </row>
    <row r="10" spans="2:11" x14ac:dyDescent="0.25">
      <c r="B10" s="71" t="s">
        <v>83</v>
      </c>
      <c r="C10" s="71"/>
    </row>
    <row r="11" spans="2:11" x14ac:dyDescent="0.25">
      <c r="B11" s="71" t="s">
        <v>84</v>
      </c>
      <c r="C11" s="71"/>
    </row>
    <row r="12" spans="2:11" x14ac:dyDescent="0.25">
      <c r="B12" s="157" t="s">
        <v>101</v>
      </c>
      <c r="C12" s="71"/>
    </row>
    <row r="13" spans="2:11" ht="15.75" customHeight="1" x14ac:dyDescent="0.25">
      <c r="B13" s="71" t="s">
        <v>85</v>
      </c>
      <c r="C13" s="71"/>
    </row>
    <row r="14" spans="2:11" ht="15.75" customHeight="1" x14ac:dyDescent="0.25">
      <c r="B14" s="157" t="s">
        <v>102</v>
      </c>
      <c r="C14" s="71"/>
    </row>
    <row r="15" spans="2:11" ht="17.25" customHeight="1" x14ac:dyDescent="0.25">
      <c r="B15" s="71" t="s">
        <v>86</v>
      </c>
    </row>
    <row r="16" spans="2:11" x14ac:dyDescent="0.25">
      <c r="B16" s="157" t="s">
        <v>103</v>
      </c>
    </row>
    <row r="17" spans="2:3" ht="15.75" customHeight="1" x14ac:dyDescent="0.25">
      <c r="B17" s="71" t="s">
        <v>87</v>
      </c>
    </row>
    <row r="18" spans="2:3" ht="15" customHeight="1" x14ac:dyDescent="0.25">
      <c r="B18" s="157" t="s">
        <v>104</v>
      </c>
    </row>
    <row r="19" spans="2:3" ht="12.95" customHeight="1" x14ac:dyDescent="0.25">
      <c r="B19" s="71" t="s">
        <v>88</v>
      </c>
    </row>
    <row r="20" spans="2:3" ht="15.75" customHeight="1" x14ac:dyDescent="0.25">
      <c r="B20" s="157" t="s">
        <v>105</v>
      </c>
    </row>
    <row r="22" spans="2:3" ht="12.95" customHeight="1" x14ac:dyDescent="0.25">
      <c r="B22" s="71"/>
    </row>
    <row r="23" spans="2:3" ht="15.6" customHeight="1" x14ac:dyDescent="0.25"/>
    <row r="24" spans="2:3" ht="12.95" customHeight="1" x14ac:dyDescent="0.25">
      <c r="B24" s="157" t="s">
        <v>113</v>
      </c>
    </row>
    <row r="25" spans="2:3" x14ac:dyDescent="0.25">
      <c r="B25" s="157" t="s">
        <v>114</v>
      </c>
    </row>
    <row r="26" spans="2:3" ht="15.6" customHeight="1" x14ac:dyDescent="0.25">
      <c r="B26" s="71" t="s">
        <v>89</v>
      </c>
    </row>
    <row r="27" spans="2:3" ht="15.6" customHeight="1" x14ac:dyDescent="0.25">
      <c r="B27" s="71" t="s">
        <v>90</v>
      </c>
    </row>
    <row r="28" spans="2:3" ht="15.6" customHeight="1" x14ac:dyDescent="0.25">
      <c r="B28" s="71" t="s">
        <v>91</v>
      </c>
    </row>
    <row r="29" spans="2:3" ht="15.6" customHeight="1" x14ac:dyDescent="0.25"/>
    <row r="30" spans="2:3" ht="12.95" customHeight="1" x14ac:dyDescent="0.25">
      <c r="C30" s="71"/>
    </row>
    <row r="31" spans="2:3" x14ac:dyDescent="0.25">
      <c r="B31" s="71"/>
    </row>
    <row r="32" spans="2:3" ht="9" customHeight="1" x14ac:dyDescent="0.25"/>
    <row r="36" spans="2:3" x14ac:dyDescent="0.25">
      <c r="C36" s="70"/>
    </row>
    <row r="37" spans="2:3" x14ac:dyDescent="0.25">
      <c r="B37" s="70"/>
    </row>
  </sheetData>
  <phoneticPr fontId="0" type="noConversion"/>
  <pageMargins left="0.25" right="0.25" top="0.75" bottom="0.75" header="0.3" footer="0.3"/>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A119"/>
  <sheetViews>
    <sheetView showGridLines="0" tabSelected="1" zoomScale="85" zoomScaleNormal="85" workbookViewId="0">
      <selection activeCell="AG15" sqref="AG15"/>
    </sheetView>
  </sheetViews>
  <sheetFormatPr defaultRowHeight="15.75" x14ac:dyDescent="0.25"/>
  <cols>
    <col min="1" max="1" width="1.5" style="2" customWidth="1"/>
    <col min="2" max="2" width="14.25" style="2" customWidth="1"/>
    <col min="3" max="3" width="9.375" style="2" customWidth="1"/>
    <col min="4" max="4" width="11.5" style="2" customWidth="1"/>
    <col min="5" max="6" width="10.625" style="2" customWidth="1"/>
    <col min="7" max="7" width="12.25" style="2" customWidth="1"/>
    <col min="8" max="9" width="10.625" style="2" customWidth="1"/>
    <col min="10" max="10" width="11.625" style="2" customWidth="1"/>
    <col min="11" max="11" width="12.625" style="2" customWidth="1"/>
    <col min="12" max="12" width="17.25" style="2" hidden="1" customWidth="1"/>
    <col min="13" max="13" width="5.125" style="2" hidden="1" customWidth="1"/>
    <col min="14" max="17" width="9" style="2" hidden="1" customWidth="1"/>
    <col min="18" max="18" width="11" style="2" hidden="1" customWidth="1"/>
    <col min="19" max="27" width="9" style="2" hidden="1" customWidth="1"/>
    <col min="28" max="16384" width="9" style="2"/>
  </cols>
  <sheetData>
    <row r="1" spans="2:27" s="106" customFormat="1" ht="25.5" customHeight="1" x14ac:dyDescent="0.25">
      <c r="B1" s="230" t="s">
        <v>107</v>
      </c>
      <c r="C1" s="230"/>
      <c r="D1" s="230"/>
      <c r="E1" s="230"/>
      <c r="F1" s="230"/>
      <c r="G1" s="230"/>
      <c r="H1" s="105"/>
      <c r="I1" s="228" t="s">
        <v>108</v>
      </c>
      <c r="J1" s="229"/>
      <c r="K1" s="229"/>
    </row>
    <row r="2" spans="2:27" ht="3.75" customHeight="1" x14ac:dyDescent="0.3">
      <c r="B2" s="16"/>
      <c r="C2" s="10"/>
      <c r="D2" s="10"/>
      <c r="E2" s="10"/>
      <c r="F2" s="10"/>
      <c r="G2" s="11"/>
      <c r="H2" s="11"/>
      <c r="I2" s="11"/>
      <c r="J2" s="9"/>
      <c r="K2" s="9"/>
    </row>
    <row r="3" spans="2:27" ht="19.5" customHeight="1" x14ac:dyDescent="0.3">
      <c r="B3" s="120" t="s">
        <v>68</v>
      </c>
      <c r="C3" s="121"/>
      <c r="E3" s="121"/>
      <c r="F3" s="122" t="s">
        <v>67</v>
      </c>
      <c r="G3" s="121"/>
      <c r="H3" s="123"/>
      <c r="J3" s="119"/>
      <c r="K3" s="152" t="s">
        <v>100</v>
      </c>
    </row>
    <row r="4" spans="2:27" ht="3.75" customHeight="1" x14ac:dyDescent="0.3">
      <c r="B4" s="16"/>
      <c r="C4" s="10"/>
      <c r="D4" s="10"/>
      <c r="E4" s="10"/>
      <c r="F4" s="10"/>
      <c r="G4" s="11"/>
      <c r="H4" s="11"/>
      <c r="I4" s="11"/>
      <c r="J4" s="9"/>
      <c r="K4" s="150"/>
    </row>
    <row r="5" spans="2:27" ht="18.75" customHeight="1" x14ac:dyDescent="0.3">
      <c r="B5" s="21" t="s">
        <v>5</v>
      </c>
      <c r="C5" s="22"/>
      <c r="D5" s="22"/>
      <c r="E5" s="22"/>
      <c r="F5" s="23"/>
      <c r="G5" s="24"/>
      <c r="H5" s="61"/>
      <c r="I5" s="256" t="s">
        <v>28</v>
      </c>
      <c r="J5" s="256"/>
      <c r="K5" s="147"/>
    </row>
    <row r="6" spans="2:27" ht="20.25" customHeight="1" x14ac:dyDescent="0.25">
      <c r="B6" t="s">
        <v>0</v>
      </c>
      <c r="C6" s="257"/>
      <c r="D6" s="258"/>
      <c r="E6" s="259"/>
      <c r="F6" s="51"/>
      <c r="G6" t="s">
        <v>33</v>
      </c>
      <c r="H6" s="231"/>
      <c r="I6" s="232"/>
      <c r="J6" s="232"/>
      <c r="K6" s="233"/>
    </row>
    <row r="7" spans="2:27" ht="20.25" customHeight="1" x14ac:dyDescent="0.25">
      <c r="B7" t="s">
        <v>1</v>
      </c>
      <c r="C7" s="257"/>
      <c r="D7" s="258"/>
      <c r="E7" s="259"/>
      <c r="F7" s="51"/>
      <c r="G7" t="s">
        <v>6</v>
      </c>
      <c r="H7" s="234"/>
      <c r="I7" s="235"/>
      <c r="J7" s="235"/>
      <c r="K7" s="236"/>
    </row>
    <row r="8" spans="2:27" ht="38.25" customHeight="1" x14ac:dyDescent="0.25">
      <c r="B8" s="102" t="s">
        <v>43</v>
      </c>
      <c r="C8" s="155"/>
      <c r="D8" s="156"/>
      <c r="E8" s="103"/>
      <c r="F8" s="50"/>
      <c r="G8" s="104" t="s">
        <v>44</v>
      </c>
      <c r="H8" s="225"/>
      <c r="I8" s="226"/>
      <c r="J8" s="154"/>
      <c r="K8" s="98"/>
    </row>
    <row r="9" spans="2:27" ht="22.5" customHeight="1" x14ac:dyDescent="0.25">
      <c r="B9" t="s">
        <v>2</v>
      </c>
      <c r="C9" s="241"/>
      <c r="D9" s="242"/>
      <c r="E9" s="242"/>
      <c r="F9" s="243"/>
      <c r="G9" s="100"/>
      <c r="H9" s="99" t="s">
        <v>73</v>
      </c>
      <c r="I9" s="239"/>
      <c r="J9" s="239"/>
      <c r="K9" s="240"/>
      <c r="Z9" s="75"/>
    </row>
    <row r="10" spans="2:27" ht="20.25" customHeight="1" x14ac:dyDescent="0.25">
      <c r="B10" t="s">
        <v>3</v>
      </c>
      <c r="C10" s="244"/>
      <c r="D10" s="245"/>
      <c r="E10" s="245"/>
      <c r="F10" s="246"/>
      <c r="G10" s="78" t="s">
        <v>34</v>
      </c>
      <c r="H10" s="237"/>
      <c r="I10" s="237"/>
      <c r="J10" s="237"/>
      <c r="K10" s="238"/>
    </row>
    <row r="11" spans="2:27" ht="20.25" customHeight="1" x14ac:dyDescent="0.25">
      <c r="B11" t="s">
        <v>32</v>
      </c>
      <c r="C11" s="249"/>
      <c r="D11" s="250"/>
      <c r="E11" s="250"/>
      <c r="F11" s="251"/>
      <c r="G11" s="79" t="s">
        <v>74</v>
      </c>
      <c r="H11" s="252" t="s">
        <v>75</v>
      </c>
      <c r="I11" s="252"/>
      <c r="J11" s="252"/>
      <c r="K11" s="252"/>
      <c r="Z11" s="101"/>
      <c r="AA11" s="101"/>
    </row>
    <row r="12" spans="2:27" s="9" customFormat="1" ht="6.75" customHeight="1" x14ac:dyDescent="0.25">
      <c r="B12" s="12"/>
      <c r="C12" s="13"/>
      <c r="D12" s="13"/>
      <c r="E12" s="13"/>
      <c r="F12" s="13"/>
      <c r="G12" s="13"/>
      <c r="H12" s="13"/>
      <c r="I12" s="13"/>
      <c r="J12" s="13"/>
    </row>
    <row r="13" spans="2:27" ht="18" customHeight="1" x14ac:dyDescent="0.3">
      <c r="B13" s="26" t="s">
        <v>4</v>
      </c>
      <c r="C13" s="26"/>
      <c r="D13" s="26"/>
      <c r="E13" s="26"/>
      <c r="F13" s="25"/>
      <c r="G13" s="25"/>
      <c r="H13" s="25"/>
      <c r="I13" s="25"/>
      <c r="J13" s="25"/>
      <c r="K13" s="27" t="s">
        <v>15</v>
      </c>
    </row>
    <row r="14" spans="2:27" x14ac:dyDescent="0.25">
      <c r="B14" s="76" t="s">
        <v>30</v>
      </c>
      <c r="C14" s="118" t="str">
        <f>IF(ISBLANK(DepartDate),"",DepartDate)</f>
        <v/>
      </c>
      <c r="D14" s="118" t="str">
        <f t="shared" ref="D14:J14" si="0">IF(AND(ISBLANK(DepartDate),C14=""),"",+C14+1)</f>
        <v/>
      </c>
      <c r="E14" s="118" t="str">
        <f t="shared" si="0"/>
        <v/>
      </c>
      <c r="F14" s="118" t="str">
        <f t="shared" si="0"/>
        <v/>
      </c>
      <c r="G14" s="118" t="str">
        <f t="shared" si="0"/>
        <v/>
      </c>
      <c r="H14" s="118" t="str">
        <f t="shared" si="0"/>
        <v/>
      </c>
      <c r="I14" s="118" t="str">
        <f t="shared" si="0"/>
        <v/>
      </c>
      <c r="J14" s="118" t="str">
        <f t="shared" si="0"/>
        <v/>
      </c>
      <c r="K14" s="8"/>
    </row>
    <row r="15" spans="2:27" x14ac:dyDescent="0.25">
      <c r="B15" s="69" t="s">
        <v>25</v>
      </c>
      <c r="C15" s="118" t="str">
        <f>IF(C14&lt;&gt;"",TEXT(C14,"dddd"),"")</f>
        <v/>
      </c>
      <c r="D15" s="118" t="str">
        <f t="shared" ref="D15:J15" si="1">IF(D14&lt;&gt;"",TEXT(D14,"dddd"),"")</f>
        <v/>
      </c>
      <c r="E15" s="118" t="str">
        <f t="shared" si="1"/>
        <v/>
      </c>
      <c r="F15" s="118" t="str">
        <f t="shared" si="1"/>
        <v/>
      </c>
      <c r="G15" s="118" t="str">
        <f t="shared" si="1"/>
        <v/>
      </c>
      <c r="H15" s="118" t="str">
        <f t="shared" si="1"/>
        <v/>
      </c>
      <c r="I15" s="118" t="str">
        <f t="shared" si="1"/>
        <v/>
      </c>
      <c r="J15" s="118" t="str">
        <f t="shared" si="1"/>
        <v/>
      </c>
      <c r="K15" s="8"/>
      <c r="N15" s="114" t="s">
        <v>66</v>
      </c>
    </row>
    <row r="16" spans="2:27" x14ac:dyDescent="0.25">
      <c r="B16" s="76" t="s">
        <v>11</v>
      </c>
      <c r="C16" s="30"/>
      <c r="D16" s="30"/>
      <c r="E16" s="30"/>
      <c r="F16" s="30"/>
      <c r="G16" s="30"/>
      <c r="H16" s="30"/>
      <c r="I16" s="30"/>
      <c r="J16" s="30"/>
      <c r="K16" s="7">
        <f t="shared" ref="K16:K21" si="2">SUM(C16:J16)</f>
        <v>0</v>
      </c>
      <c r="N16" s="94"/>
      <c r="O16" s="222"/>
      <c r="P16" s="223"/>
      <c r="Q16" s="223"/>
      <c r="R16" s="223"/>
      <c r="S16" s="223"/>
      <c r="T16" s="224"/>
      <c r="U16" s="31"/>
      <c r="V16" s="116" t="str">
        <f>IF(N16="","",VLOOKUP(DATEVALUE(TEXT(N16,"mm/dd/yyyy")),Milage_rate_table,3))</f>
        <v/>
      </c>
      <c r="W16" s="7" t="str">
        <f>IF(V16="","",(U16*V16))</f>
        <v/>
      </c>
    </row>
    <row r="17" spans="1:27" x14ac:dyDescent="0.25">
      <c r="B17" s="76" t="s">
        <v>7</v>
      </c>
      <c r="C17" s="30"/>
      <c r="D17" s="30"/>
      <c r="E17" s="30"/>
      <c r="F17" s="30"/>
      <c r="G17" s="30"/>
      <c r="H17" s="30"/>
      <c r="I17" s="30"/>
      <c r="J17" s="30"/>
      <c r="K17" s="7">
        <f t="shared" si="2"/>
        <v>0</v>
      </c>
      <c r="M17" s="49"/>
      <c r="O17" s="115"/>
    </row>
    <row r="18" spans="1:27" x14ac:dyDescent="0.25">
      <c r="B18" s="76" t="s">
        <v>8</v>
      </c>
      <c r="C18" s="30"/>
      <c r="D18" s="30"/>
      <c r="E18" s="30"/>
      <c r="F18" s="30"/>
      <c r="G18" s="30"/>
      <c r="H18" s="30"/>
      <c r="I18" s="30"/>
      <c r="J18" s="30"/>
      <c r="K18" s="7">
        <f t="shared" si="2"/>
        <v>0</v>
      </c>
      <c r="M18" s="35"/>
      <c r="N18" s="114" t="s">
        <v>59</v>
      </c>
      <c r="O18" s="115"/>
    </row>
    <row r="19" spans="1:27" x14ac:dyDescent="0.25">
      <c r="B19" s="76" t="s">
        <v>9</v>
      </c>
      <c r="C19" s="30"/>
      <c r="D19" s="30"/>
      <c r="E19" s="30"/>
      <c r="F19" s="30"/>
      <c r="G19" s="30"/>
      <c r="H19" s="30"/>
      <c r="I19" s="30"/>
      <c r="J19" s="30"/>
      <c r="K19" s="7">
        <f t="shared" si="2"/>
        <v>0</v>
      </c>
      <c r="M19" s="35"/>
      <c r="N19" s="108"/>
      <c r="O19" s="222"/>
      <c r="P19" s="223"/>
      <c r="Q19" s="223"/>
      <c r="R19" s="223"/>
      <c r="S19" s="223"/>
      <c r="T19" s="223"/>
      <c r="U19" s="223"/>
      <c r="V19" s="224"/>
      <c r="W19" s="32"/>
    </row>
    <row r="20" spans="1:27" x14ac:dyDescent="0.25">
      <c r="B20" s="76" t="s">
        <v>10</v>
      </c>
      <c r="C20" s="30"/>
      <c r="D20" s="30"/>
      <c r="E20" s="30"/>
      <c r="F20" s="30"/>
      <c r="G20" s="30"/>
      <c r="H20" s="30"/>
      <c r="I20" s="30"/>
      <c r="J20" s="30"/>
      <c r="K20" s="7">
        <f t="shared" si="2"/>
        <v>0</v>
      </c>
      <c r="M20" s="35"/>
      <c r="N20" s="35"/>
      <c r="O20" s="35"/>
      <c r="P20" s="35"/>
      <c r="Q20" s="35"/>
      <c r="R20" s="35"/>
      <c r="S20" s="35"/>
      <c r="T20" s="35"/>
      <c r="U20" s="35"/>
      <c r="V20" s="35"/>
      <c r="W20" s="35"/>
    </row>
    <row r="21" spans="1:27" x14ac:dyDescent="0.25">
      <c r="B21" s="76" t="s">
        <v>29</v>
      </c>
      <c r="C21" s="30"/>
      <c r="D21" s="30"/>
      <c r="E21" s="30"/>
      <c r="F21" s="30"/>
      <c r="G21" s="30"/>
      <c r="H21" s="30"/>
      <c r="I21" s="30"/>
      <c r="J21" s="30"/>
      <c r="K21" s="7">
        <f t="shared" si="2"/>
        <v>0</v>
      </c>
      <c r="M21" s="35"/>
      <c r="N21" s="117" t="s">
        <v>60</v>
      </c>
      <c r="O21" s="35"/>
      <c r="P21" s="35"/>
      <c r="Q21" s="35"/>
      <c r="R21" s="35"/>
      <c r="S21" s="35"/>
      <c r="T21" s="35"/>
      <c r="U21" s="35"/>
      <c r="V21" s="35"/>
      <c r="W21" s="35"/>
    </row>
    <row r="22" spans="1:27" ht="5.25" customHeight="1" x14ac:dyDescent="0.25">
      <c r="B22" s="15"/>
      <c r="C22" s="8"/>
      <c r="D22" s="8"/>
      <c r="E22" s="8"/>
      <c r="F22" s="8"/>
      <c r="G22" s="8"/>
      <c r="H22" s="8"/>
      <c r="I22" s="8"/>
      <c r="J22" s="9"/>
      <c r="K22" s="9"/>
    </row>
    <row r="23" spans="1:27" x14ac:dyDescent="0.25">
      <c r="B23" s="214" t="s">
        <v>12</v>
      </c>
      <c r="C23" s="207" t="s">
        <v>69</v>
      </c>
      <c r="D23" s="28"/>
      <c r="E23" s="28"/>
      <c r="F23" s="28"/>
      <c r="G23" s="28"/>
      <c r="H23" s="1"/>
      <c r="I23" s="1"/>
      <c r="J23" s="1"/>
      <c r="K23" s="1"/>
      <c r="L23" s="2" t="s">
        <v>37</v>
      </c>
    </row>
    <row r="24" spans="1:27" ht="15.75" customHeight="1" x14ac:dyDescent="0.25">
      <c r="B24" s="28"/>
      <c r="C24" s="159" t="s">
        <v>112</v>
      </c>
      <c r="D24" s="60"/>
      <c r="E24" s="60"/>
      <c r="F24" s="60"/>
      <c r="G24" s="60"/>
      <c r="H24" s="158"/>
      <c r="I24" s="158"/>
      <c r="J24" s="158"/>
      <c r="K24" s="158"/>
      <c r="L24" s="2" t="s">
        <v>38</v>
      </c>
      <c r="M24" s="95">
        <v>0.2</v>
      </c>
      <c r="R24" s="97">
        <v>34335</v>
      </c>
      <c r="S24" s="2" t="s">
        <v>42</v>
      </c>
    </row>
    <row r="25" spans="1:27" ht="17.100000000000001" customHeight="1" x14ac:dyDescent="0.25">
      <c r="B25" s="213" t="s">
        <v>28</v>
      </c>
      <c r="C25" s="118" t="str">
        <f>IF(ISBLANK(DepartDate),"",DepartDate)</f>
        <v/>
      </c>
      <c r="D25" s="118" t="str">
        <f t="shared" ref="D25" si="3">IF(AND(ISBLANK(DepartDate),C25=""),"",+C25+1)</f>
        <v/>
      </c>
      <c r="E25" s="118" t="str">
        <f t="shared" ref="E25" si="4">IF(AND(ISBLANK(DepartDate),D25=""),"",+D25+1)</f>
        <v/>
      </c>
      <c r="F25" s="118" t="str">
        <f t="shared" ref="F25" si="5">IF(AND(ISBLANK(DepartDate),E25=""),"",+E25+1)</f>
        <v/>
      </c>
      <c r="G25" s="118" t="str">
        <f t="shared" ref="G25" si="6">IF(AND(ISBLANK(DepartDate),F25=""),"",+F25+1)</f>
        <v/>
      </c>
      <c r="H25" s="118" t="str">
        <f t="shared" ref="H25" si="7">IF(AND(ISBLANK(DepartDate),G25=""),"",+G25+1)</f>
        <v/>
      </c>
      <c r="I25" s="118" t="str">
        <f t="shared" ref="I25" si="8">IF(AND(ISBLANK(DepartDate),H25=""),"",+H25+1)</f>
        <v/>
      </c>
      <c r="J25" s="118" t="str">
        <f t="shared" ref="J25" si="9">IF(AND(ISBLANK(DepartDate),I25=""),"",+I25+1)</f>
        <v/>
      </c>
      <c r="K25" s="9"/>
      <c r="M25" s="95"/>
      <c r="R25" s="97"/>
    </row>
    <row r="26" spans="1:27" ht="5.25" customHeight="1" x14ac:dyDescent="0.25">
      <c r="B26" s="15"/>
      <c r="C26" s="8"/>
      <c r="D26" s="8"/>
      <c r="E26" s="8"/>
      <c r="F26" s="8"/>
      <c r="G26" s="8"/>
      <c r="H26" s="8"/>
      <c r="I26" s="8"/>
      <c r="J26" s="9"/>
      <c r="K26" s="9"/>
      <c r="M26" s="95"/>
    </row>
    <row r="27" spans="1:27" ht="48" customHeight="1" x14ac:dyDescent="0.25">
      <c r="B27" s="247" t="s">
        <v>70</v>
      </c>
      <c r="C27" s="248"/>
      <c r="D27" s="268" t="s">
        <v>134</v>
      </c>
      <c r="E27" s="268"/>
      <c r="F27" s="268"/>
      <c r="G27" s="268"/>
      <c r="H27" s="268"/>
      <c r="I27" s="268"/>
      <c r="J27" s="268"/>
      <c r="K27" s="268"/>
      <c r="L27" s="2" t="s">
        <v>39</v>
      </c>
      <c r="M27" s="95">
        <v>0.55000000000000004</v>
      </c>
    </row>
    <row r="28" spans="1:27" s="35" customFormat="1" x14ac:dyDescent="0.25">
      <c r="A28" s="81"/>
      <c r="B28" s="145" t="s">
        <v>109</v>
      </c>
      <c r="K28" s="153"/>
      <c r="L28" s="35" t="b">
        <v>0</v>
      </c>
      <c r="M28" s="48">
        <f>IF(L28=TRUE,$M$24,0)</f>
        <v>0</v>
      </c>
      <c r="N28" s="35" t="b">
        <v>0</v>
      </c>
      <c r="O28" s="48">
        <f>IF(N28=TRUE,0.2,0)</f>
        <v>0</v>
      </c>
      <c r="P28" s="35" t="b">
        <v>0</v>
      </c>
      <c r="Q28" s="48">
        <f>IF(P28=TRUE,0.2,0)</f>
        <v>0</v>
      </c>
      <c r="R28" s="35" t="b">
        <v>0</v>
      </c>
      <c r="S28" s="48">
        <f>IF(R28=TRUE,0.2,0)</f>
        <v>0</v>
      </c>
      <c r="T28" s="35" t="b">
        <v>0</v>
      </c>
      <c r="U28" s="48">
        <f>IF(T28=TRUE,0.2,0)</f>
        <v>0</v>
      </c>
      <c r="V28" s="35" t="b">
        <v>0</v>
      </c>
      <c r="W28" s="48">
        <f>IF(V28=TRUE,0.2,0)</f>
        <v>0</v>
      </c>
      <c r="X28" s="35" t="b">
        <v>0</v>
      </c>
      <c r="Y28" s="48">
        <f>IF(X28=TRUE,0.2,0)</f>
        <v>0</v>
      </c>
      <c r="Z28" s="35" t="b">
        <v>0</v>
      </c>
      <c r="AA28" s="48">
        <f>IF(Z28=TRUE,0.2,0)</f>
        <v>0</v>
      </c>
    </row>
    <row r="29" spans="1:27" s="35" customFormat="1" x14ac:dyDescent="0.25">
      <c r="A29" s="81"/>
      <c r="B29" s="53" t="s">
        <v>76</v>
      </c>
      <c r="K29" s="146"/>
      <c r="L29" s="35" t="b">
        <v>0</v>
      </c>
      <c r="M29" s="48">
        <f>IF(L29=TRUE,#REF!,0)</f>
        <v>0</v>
      </c>
      <c r="N29" s="35" t="b">
        <v>0</v>
      </c>
      <c r="O29" s="48">
        <f>IF(N29=TRUE,0.25,0)</f>
        <v>0</v>
      </c>
      <c r="P29" s="35" t="b">
        <v>0</v>
      </c>
      <c r="Q29" s="48">
        <f>IF(P29=TRUE,0.25,0)</f>
        <v>0</v>
      </c>
      <c r="R29" s="35" t="b">
        <v>0</v>
      </c>
      <c r="S29" s="48">
        <f>IF(R29=TRUE,0.25,0)</f>
        <v>0</v>
      </c>
      <c r="T29" s="35" t="b">
        <v>0</v>
      </c>
      <c r="U29" s="48">
        <f>IF(T29=TRUE,0.25,0)</f>
        <v>0</v>
      </c>
      <c r="V29" s="35" t="b">
        <v>0</v>
      </c>
      <c r="W29" s="48">
        <f>IF(V29=TRUE,0.25,0)</f>
        <v>0</v>
      </c>
      <c r="X29" s="35" t="b">
        <v>0</v>
      </c>
      <c r="Y29" s="48">
        <f>IF(X29=TRUE,0.25,0)</f>
        <v>0</v>
      </c>
      <c r="Z29" s="35" t="b">
        <v>0</v>
      </c>
      <c r="AA29" s="48">
        <f>IF(Z29=TRUE,0.25,0)</f>
        <v>0</v>
      </c>
    </row>
    <row r="30" spans="1:27" s="35" customFormat="1" x14ac:dyDescent="0.25">
      <c r="A30" s="81"/>
      <c r="B30" s="53" t="s">
        <v>110</v>
      </c>
      <c r="K30" s="146"/>
      <c r="L30" s="35" t="b">
        <v>0</v>
      </c>
      <c r="M30" s="48">
        <f>IF(L30=TRUE,$M$27,0)</f>
        <v>0</v>
      </c>
      <c r="N30" s="35" t="b">
        <v>0</v>
      </c>
      <c r="O30" s="48">
        <f>IF(N30=TRUE,0.55,0)</f>
        <v>0</v>
      </c>
      <c r="P30" s="35" t="b">
        <v>0</v>
      </c>
      <c r="Q30" s="48">
        <f>IF(P30=TRUE,0.55,0)</f>
        <v>0</v>
      </c>
      <c r="R30" s="35" t="b">
        <v>0</v>
      </c>
      <c r="S30" s="48">
        <f>IF(R30=TRUE,0.55,0)</f>
        <v>0</v>
      </c>
      <c r="T30" s="35" t="b">
        <v>0</v>
      </c>
      <c r="U30" s="48">
        <f>IF(T30=TRUE,0.55,0)</f>
        <v>0</v>
      </c>
      <c r="V30" s="35" t="b">
        <v>0</v>
      </c>
      <c r="W30" s="48">
        <f>IF(V30=TRUE,0.55,0)</f>
        <v>0</v>
      </c>
      <c r="X30" s="35" t="b">
        <v>0</v>
      </c>
      <c r="Y30" s="48">
        <f>IF(X30=TRUE,0.55,0)</f>
        <v>0</v>
      </c>
      <c r="Z30" s="35" t="b">
        <v>1</v>
      </c>
      <c r="AA30" s="48">
        <f>IF(Z30=TRUE,0.55,0)</f>
        <v>0.55000000000000004</v>
      </c>
    </row>
    <row r="31" spans="1:27" s="35" customFormat="1" x14ac:dyDescent="0.25">
      <c r="A31" s="81"/>
      <c r="B31" s="143" t="s">
        <v>13</v>
      </c>
      <c r="C31" s="209"/>
      <c r="D31" s="209"/>
      <c r="E31" s="209"/>
      <c r="F31" s="209">
        <v>0</v>
      </c>
      <c r="G31" s="209">
        <v>0</v>
      </c>
      <c r="H31" s="209">
        <v>0</v>
      </c>
      <c r="I31" s="209">
        <v>0</v>
      </c>
      <c r="J31" s="209">
        <v>0</v>
      </c>
      <c r="K31" s="209">
        <f>SUM(C31:J31)</f>
        <v>0</v>
      </c>
      <c r="M31" s="48"/>
      <c r="O31" s="48"/>
      <c r="Q31" s="48"/>
      <c r="S31" s="48"/>
      <c r="U31" s="48"/>
      <c r="W31" s="48"/>
      <c r="Y31" s="48"/>
      <c r="AA31" s="48"/>
    </row>
    <row r="32" spans="1:27" s="35" customFormat="1" ht="16.5" thickBot="1" x14ac:dyDescent="0.3">
      <c r="A32" s="81"/>
      <c r="B32" s="208" t="s">
        <v>133</v>
      </c>
      <c r="C32" s="209"/>
      <c r="D32" s="209"/>
      <c r="E32" s="209"/>
      <c r="F32" s="209"/>
      <c r="G32" s="209"/>
      <c r="H32" s="209"/>
      <c r="I32" s="209"/>
      <c r="J32" s="209"/>
      <c r="K32" s="211"/>
      <c r="M32" s="48"/>
      <c r="O32" s="48"/>
      <c r="Q32" s="48"/>
      <c r="S32" s="48"/>
      <c r="U32" s="48"/>
      <c r="W32" s="48"/>
      <c r="Y32" s="48"/>
      <c r="AA32" s="48"/>
    </row>
    <row r="33" spans="1:27" s="35" customFormat="1" ht="16.5" thickBot="1" x14ac:dyDescent="0.3">
      <c r="A33" s="81"/>
      <c r="B33" s="143" t="s">
        <v>13</v>
      </c>
      <c r="C33" s="209">
        <f>SUM(C31:C32)</f>
        <v>0</v>
      </c>
      <c r="D33" s="209">
        <f t="shared" ref="D33:J33" si="10">SUM(D31:D32)</f>
        <v>0</v>
      </c>
      <c r="E33" s="209">
        <f t="shared" si="10"/>
        <v>0</v>
      </c>
      <c r="F33" s="209">
        <f t="shared" si="10"/>
        <v>0</v>
      </c>
      <c r="G33" s="209">
        <f t="shared" si="10"/>
        <v>0</v>
      </c>
      <c r="H33" s="209">
        <f t="shared" si="10"/>
        <v>0</v>
      </c>
      <c r="I33" s="209">
        <f t="shared" si="10"/>
        <v>0</v>
      </c>
      <c r="J33" s="210">
        <f t="shared" si="10"/>
        <v>0</v>
      </c>
      <c r="K33" s="212">
        <f>SUM(C33:J33)</f>
        <v>0</v>
      </c>
      <c r="M33" s="48"/>
      <c r="O33" s="48"/>
      <c r="Q33" s="48"/>
      <c r="S33" s="48"/>
      <c r="U33" s="48"/>
      <c r="W33" s="48"/>
      <c r="Y33" s="48"/>
      <c r="AA33" s="48"/>
    </row>
    <row r="34" spans="1:27" s="35" customFormat="1" ht="11.25" customHeight="1" x14ac:dyDescent="0.25">
      <c r="A34" s="81"/>
      <c r="B34" s="53"/>
      <c r="K34" s="146"/>
      <c r="M34" s="48"/>
      <c r="O34" s="48"/>
      <c r="Q34" s="48"/>
      <c r="S34" s="48"/>
      <c r="U34" s="48"/>
      <c r="W34" s="48"/>
      <c r="Y34" s="48"/>
      <c r="AA34" s="48"/>
    </row>
    <row r="35" spans="1:27" s="35" customFormat="1" x14ac:dyDescent="0.25">
      <c r="A35" s="81"/>
      <c r="B35" s="215" t="s">
        <v>135</v>
      </c>
      <c r="C35" s="217" t="s">
        <v>136</v>
      </c>
      <c r="D35" s="218"/>
      <c r="E35" s="218"/>
      <c r="F35" s="218"/>
      <c r="G35" s="218"/>
      <c r="H35" s="218"/>
      <c r="I35" s="219">
        <v>0.56000000000000005</v>
      </c>
      <c r="J35" s="220" t="s">
        <v>111</v>
      </c>
      <c r="K35" s="218"/>
      <c r="M35" s="48"/>
      <c r="O35" s="48"/>
      <c r="Q35" s="48"/>
      <c r="S35" s="48"/>
      <c r="U35" s="48"/>
      <c r="W35" s="48"/>
      <c r="Y35" s="48"/>
      <c r="AA35" s="48"/>
    </row>
    <row r="36" spans="1:27" s="35" customFormat="1" x14ac:dyDescent="0.25">
      <c r="A36" s="81"/>
      <c r="B36" s="53"/>
      <c r="C36" s="218"/>
      <c r="D36" s="218"/>
      <c r="E36" s="218"/>
      <c r="F36" s="218"/>
      <c r="G36" s="218"/>
      <c r="H36" s="218"/>
      <c r="I36" s="218"/>
      <c r="J36" s="218"/>
      <c r="K36" s="221"/>
      <c r="M36" s="48"/>
      <c r="O36" s="48"/>
      <c r="Q36" s="48"/>
      <c r="S36" s="48"/>
      <c r="U36" s="48"/>
      <c r="W36" s="48"/>
      <c r="Y36" s="48"/>
      <c r="AA36" s="48"/>
    </row>
    <row r="37" spans="1:27" s="49" customFormat="1" ht="15" x14ac:dyDescent="0.25">
      <c r="A37" s="82"/>
      <c r="B37" s="54" t="s">
        <v>26</v>
      </c>
      <c r="C37" s="55" t="s">
        <v>45</v>
      </c>
      <c r="D37" s="56"/>
      <c r="E37" s="56"/>
      <c r="F37" s="56"/>
      <c r="G37" s="56"/>
      <c r="I37" s="54" t="s">
        <v>16</v>
      </c>
      <c r="J37" s="54" t="s">
        <v>17</v>
      </c>
      <c r="K37" s="53"/>
      <c r="Z37" s="82"/>
    </row>
    <row r="38" spans="1:27" s="35" customFormat="1" x14ac:dyDescent="0.25">
      <c r="A38" s="81"/>
      <c r="B38" s="144"/>
      <c r="C38" s="222"/>
      <c r="D38" s="223"/>
      <c r="E38" s="223"/>
      <c r="F38" s="223"/>
      <c r="G38" s="223"/>
      <c r="H38" s="227"/>
      <c r="I38" s="31"/>
      <c r="J38" s="216">
        <f>I35</f>
        <v>0.56000000000000005</v>
      </c>
      <c r="K38" s="83">
        <f>ROUND(I38*J38,2)</f>
        <v>0</v>
      </c>
      <c r="Z38" s="81"/>
    </row>
    <row r="39" spans="1:27" s="35" customFormat="1" x14ac:dyDescent="0.25">
      <c r="A39" s="81"/>
      <c r="B39" s="94"/>
      <c r="C39" s="222"/>
      <c r="D39" s="223"/>
      <c r="E39" s="223"/>
      <c r="F39" s="223"/>
      <c r="G39" s="223"/>
      <c r="H39" s="227"/>
      <c r="I39" s="31"/>
      <c r="J39" s="216">
        <f>I35</f>
        <v>0.56000000000000005</v>
      </c>
      <c r="K39" s="83">
        <f>ROUND(I39*J39,2)</f>
        <v>0</v>
      </c>
      <c r="Z39" s="81"/>
    </row>
    <row r="40" spans="1:27" s="35" customFormat="1" x14ac:dyDescent="0.25">
      <c r="A40" s="81"/>
      <c r="B40" s="94"/>
      <c r="C40" s="222"/>
      <c r="D40" s="223"/>
      <c r="E40" s="223"/>
      <c r="F40" s="223"/>
      <c r="G40" s="223"/>
      <c r="H40" s="227"/>
      <c r="I40" s="31"/>
      <c r="J40" s="216">
        <f>I35</f>
        <v>0.56000000000000005</v>
      </c>
      <c r="K40" s="83">
        <f>ROUND(I40*J40,2)</f>
        <v>0</v>
      </c>
      <c r="Z40" s="81"/>
    </row>
    <row r="41" spans="1:27" s="35" customFormat="1" x14ac:dyDescent="0.25">
      <c r="A41" s="81"/>
      <c r="B41" s="94"/>
      <c r="C41" s="222"/>
      <c r="D41" s="223"/>
      <c r="E41" s="223"/>
      <c r="F41" s="223"/>
      <c r="G41" s="223"/>
      <c r="H41" s="227"/>
      <c r="I41" s="31"/>
      <c r="J41" s="216">
        <f>I35</f>
        <v>0.56000000000000005</v>
      </c>
      <c r="K41" s="83">
        <f>ROUND(I41*J41,2)</f>
        <v>0</v>
      </c>
      <c r="Z41" s="81"/>
    </row>
    <row r="42" spans="1:27" x14ac:dyDescent="0.25">
      <c r="A42" s="97"/>
      <c r="B42" s="94"/>
      <c r="C42" s="222"/>
      <c r="D42" s="223"/>
      <c r="E42" s="223"/>
      <c r="F42" s="223"/>
      <c r="G42" s="223"/>
      <c r="H42" s="224"/>
      <c r="I42" s="31"/>
      <c r="J42" s="216">
        <f>I35</f>
        <v>0.56000000000000005</v>
      </c>
      <c r="K42" s="83">
        <f>ROUND(I42*J42,2)</f>
        <v>0</v>
      </c>
    </row>
    <row r="43" spans="1:27" x14ac:dyDescent="0.25">
      <c r="A43" s="35"/>
      <c r="B43" s="89"/>
      <c r="C43" s="65"/>
      <c r="D43" s="65"/>
      <c r="E43" s="65"/>
      <c r="F43" s="65"/>
      <c r="G43" s="65"/>
      <c r="H43" s="91"/>
      <c r="I43" s="92"/>
      <c r="J43" s="34"/>
      <c r="K43" s="93"/>
    </row>
    <row r="44" spans="1:27" x14ac:dyDescent="0.25">
      <c r="B44" s="50"/>
      <c r="C44" s="50"/>
      <c r="D44" s="50"/>
      <c r="E44" s="50"/>
      <c r="F44" s="50"/>
      <c r="G44" s="50"/>
      <c r="H44" s="52"/>
      <c r="I44" s="136" t="s">
        <v>92</v>
      </c>
      <c r="J44" s="50"/>
      <c r="K44" s="83">
        <f>SUM(K38:K43)</f>
        <v>0</v>
      </c>
    </row>
    <row r="45" spans="1:27" ht="47.25" customHeight="1" x14ac:dyDescent="0.25">
      <c r="B45" s="151" t="s">
        <v>99</v>
      </c>
      <c r="C45" s="262" t="s">
        <v>98</v>
      </c>
      <c r="D45" s="262"/>
      <c r="E45" s="262"/>
      <c r="F45" s="262"/>
      <c r="G45" s="262"/>
      <c r="H45" s="262"/>
      <c r="I45" s="262"/>
      <c r="J45" s="262"/>
      <c r="K45" s="262"/>
    </row>
    <row r="46" spans="1:27" x14ac:dyDescent="0.25">
      <c r="A46" s="114"/>
      <c r="B46" s="17" t="s">
        <v>14</v>
      </c>
      <c r="C46" s="18" t="s">
        <v>31</v>
      </c>
      <c r="D46" s="9"/>
      <c r="E46" s="9"/>
      <c r="F46" s="9"/>
      <c r="G46" s="9"/>
      <c r="H46" s="9"/>
      <c r="I46" s="9"/>
      <c r="J46" s="19"/>
      <c r="K46" s="17" t="s">
        <v>18</v>
      </c>
    </row>
    <row r="47" spans="1:27" x14ac:dyDescent="0.25">
      <c r="B47" s="36"/>
      <c r="C47" s="222"/>
      <c r="D47" s="223"/>
      <c r="E47" s="223"/>
      <c r="F47" s="223"/>
      <c r="G47" s="223"/>
      <c r="H47" s="223"/>
      <c r="I47" s="223"/>
      <c r="J47" s="227"/>
      <c r="K47" s="32"/>
    </row>
    <row r="48" spans="1:27" x14ac:dyDescent="0.25">
      <c r="B48" s="36"/>
      <c r="C48" s="222"/>
      <c r="D48" s="223"/>
      <c r="E48" s="223"/>
      <c r="F48" s="223"/>
      <c r="G48" s="223"/>
      <c r="H48" s="223"/>
      <c r="I48" s="223"/>
      <c r="J48" s="227"/>
      <c r="K48" s="32"/>
    </row>
    <row r="49" spans="1:12" x14ac:dyDescent="0.25">
      <c r="B49" s="36"/>
      <c r="C49" s="222"/>
      <c r="D49" s="223"/>
      <c r="E49" s="223"/>
      <c r="F49" s="223"/>
      <c r="G49" s="223"/>
      <c r="H49" s="223"/>
      <c r="I49" s="223"/>
      <c r="J49" s="267"/>
      <c r="K49" s="32"/>
    </row>
    <row r="50" spans="1:12" x14ac:dyDescent="0.25">
      <c r="B50" s="36"/>
      <c r="C50" s="109"/>
      <c r="D50" s="110"/>
      <c r="E50" s="110"/>
      <c r="F50" s="110"/>
      <c r="G50" s="110"/>
      <c r="H50" s="110"/>
      <c r="I50" s="110"/>
      <c r="J50" s="111"/>
      <c r="K50" s="32"/>
    </row>
    <row r="51" spans="1:12" x14ac:dyDescent="0.25">
      <c r="A51" s="97"/>
      <c r="B51" s="108"/>
      <c r="C51" s="222"/>
      <c r="D51" s="223"/>
      <c r="E51" s="223"/>
      <c r="F51" s="223"/>
      <c r="G51" s="223"/>
      <c r="H51" s="223"/>
      <c r="I51" s="223"/>
      <c r="J51" s="224"/>
      <c r="K51" s="32"/>
    </row>
    <row r="52" spans="1:12" ht="9.75" customHeight="1" x14ac:dyDescent="0.25">
      <c r="A52" s="35"/>
      <c r="B52" s="89"/>
      <c r="C52" s="65"/>
      <c r="D52" s="65"/>
      <c r="E52" s="65"/>
      <c r="F52" s="65"/>
      <c r="G52" s="65"/>
      <c r="H52" s="65"/>
      <c r="I52" s="65"/>
      <c r="J52" s="34"/>
      <c r="K52" s="90"/>
    </row>
    <row r="53" spans="1:12" x14ac:dyDescent="0.25">
      <c r="B53" s="9"/>
      <c r="C53" s="9"/>
      <c r="D53" s="9"/>
      <c r="E53" s="9"/>
      <c r="F53" s="9"/>
      <c r="G53" s="9"/>
      <c r="H53" s="14" t="s">
        <v>93</v>
      </c>
      <c r="I53" s="14"/>
      <c r="J53" s="9"/>
      <c r="K53" s="7">
        <f>SUM(K47:K52)</f>
        <v>0</v>
      </c>
    </row>
    <row r="54" spans="1:12" x14ac:dyDescent="0.25">
      <c r="B54" s="9"/>
      <c r="C54" s="9"/>
      <c r="D54" s="9"/>
      <c r="E54" s="9"/>
      <c r="F54" s="9"/>
      <c r="G54" s="9"/>
      <c r="H54" s="9"/>
      <c r="I54" s="9"/>
      <c r="J54" s="9"/>
      <c r="K54" s="1"/>
    </row>
    <row r="55" spans="1:12" x14ac:dyDescent="0.25">
      <c r="C55" s="9"/>
      <c r="D55" s="9"/>
      <c r="E55" s="9"/>
      <c r="F55" s="9"/>
      <c r="G55" s="14" t="s">
        <v>19</v>
      </c>
      <c r="H55" s="9"/>
      <c r="I55" s="9"/>
      <c r="J55" s="57"/>
      <c r="K55" s="84">
        <f>SUM(K53,K44,K33,K16:K21)</f>
        <v>0</v>
      </c>
    </row>
    <row r="56" spans="1:12" x14ac:dyDescent="0.25">
      <c r="C56" s="9"/>
      <c r="D56" s="9"/>
      <c r="E56" s="9"/>
      <c r="F56" s="9"/>
      <c r="G56" s="14" t="s">
        <v>20</v>
      </c>
      <c r="H56" s="9"/>
      <c r="I56" s="9"/>
      <c r="J56" s="29"/>
      <c r="K56" s="30">
        <f>J71</f>
        <v>0</v>
      </c>
    </row>
    <row r="57" spans="1:12" x14ac:dyDescent="0.25">
      <c r="B57" s="9"/>
      <c r="C57" s="9"/>
      <c r="D57" s="9"/>
      <c r="E57" s="9"/>
      <c r="F57" s="9"/>
      <c r="G57" s="14" t="str">
        <f>IF((K55-K56)&gt;=0,"Amount Due to Employee","Amount Due to Cashier")</f>
        <v>Amount Due to Employee</v>
      </c>
      <c r="H57" s="9"/>
      <c r="I57" s="9"/>
      <c r="J57" s="29"/>
      <c r="K57" s="7">
        <f>K55-K56</f>
        <v>0</v>
      </c>
    </row>
    <row r="58" spans="1:12" x14ac:dyDescent="0.25">
      <c r="B58" s="9"/>
      <c r="C58" s="9"/>
      <c r="D58" s="9"/>
      <c r="E58" s="9"/>
      <c r="F58" s="9"/>
      <c r="G58" s="14"/>
      <c r="H58" s="9"/>
      <c r="I58" s="9"/>
      <c r="J58" s="29"/>
      <c r="K58" s="112"/>
    </row>
    <row r="59" spans="1:12" x14ac:dyDescent="0.25">
      <c r="B59" s="9"/>
      <c r="C59" s="9"/>
      <c r="D59" s="9"/>
      <c r="E59" s="9"/>
      <c r="F59" s="9"/>
      <c r="G59" s="14"/>
      <c r="H59" s="9"/>
      <c r="I59" s="9"/>
      <c r="J59" s="29"/>
      <c r="K59" s="112"/>
    </row>
    <row r="60" spans="1:12" x14ac:dyDescent="0.25">
      <c r="B60" s="12"/>
      <c r="C60" s="9"/>
      <c r="D60" s="9"/>
      <c r="E60" s="9"/>
      <c r="F60" s="9"/>
      <c r="G60" s="9"/>
      <c r="H60" s="9"/>
      <c r="I60" s="9"/>
      <c r="J60" s="9"/>
      <c r="K60" s="20"/>
    </row>
    <row r="61" spans="1:12" ht="18.75" x14ac:dyDescent="0.3">
      <c r="B61" s="26" t="s">
        <v>21</v>
      </c>
      <c r="C61" s="25"/>
      <c r="D61" s="25"/>
      <c r="E61" s="25"/>
      <c r="F61" s="25"/>
      <c r="G61" s="25"/>
      <c r="H61" s="25"/>
      <c r="I61" s="25"/>
      <c r="J61" s="25"/>
      <c r="K61" s="25"/>
    </row>
    <row r="62" spans="1:12" x14ac:dyDescent="0.25">
      <c r="B62" s="77"/>
      <c r="C62" s="124"/>
      <c r="D62" s="140"/>
      <c r="E62" s="263"/>
      <c r="F62" s="263"/>
      <c r="G62" s="264" t="s">
        <v>27</v>
      </c>
      <c r="H62" s="264"/>
      <c r="I62" s="264"/>
      <c r="J62" s="264"/>
      <c r="K62" s="264"/>
      <c r="L62" s="125"/>
    </row>
    <row r="63" spans="1:12" ht="41.1" customHeight="1" x14ac:dyDescent="0.25">
      <c r="B63" s="68"/>
      <c r="C63" s="1"/>
      <c r="D63" s="148" t="s">
        <v>22</v>
      </c>
      <c r="E63" s="148" t="s">
        <v>77</v>
      </c>
      <c r="F63" s="148" t="s">
        <v>78</v>
      </c>
      <c r="G63" s="148" t="s">
        <v>49</v>
      </c>
      <c r="H63" s="148" t="s">
        <v>50</v>
      </c>
      <c r="I63" s="148"/>
      <c r="J63" s="148" t="s">
        <v>94</v>
      </c>
      <c r="K63" s="149" t="s">
        <v>95</v>
      </c>
    </row>
    <row r="64" spans="1:12" x14ac:dyDescent="0.25">
      <c r="B64" s="50"/>
      <c r="C64" s="50"/>
      <c r="D64" s="62"/>
      <c r="E64" s="62"/>
      <c r="F64" s="63"/>
      <c r="G64" s="63"/>
      <c r="H64" s="63"/>
      <c r="I64" s="63"/>
      <c r="J64" s="66"/>
      <c r="K64" s="66"/>
    </row>
    <row r="65" spans="2:11" x14ac:dyDescent="0.25">
      <c r="B65" s="265" t="s">
        <v>79</v>
      </c>
      <c r="C65" s="266"/>
      <c r="D65" s="62"/>
      <c r="E65" s="62"/>
      <c r="F65" s="63"/>
      <c r="G65" s="63"/>
      <c r="H65" s="63"/>
      <c r="I65" s="63"/>
      <c r="J65" s="66"/>
      <c r="K65" s="66"/>
    </row>
    <row r="66" spans="2:11" x14ac:dyDescent="0.25">
      <c r="B66" s="254"/>
      <c r="C66" s="255"/>
      <c r="D66" s="62"/>
      <c r="E66" s="62"/>
      <c r="F66" s="63"/>
      <c r="G66" s="63"/>
      <c r="H66" s="63"/>
      <c r="I66" s="63"/>
      <c r="J66" s="66"/>
      <c r="K66" s="66"/>
    </row>
    <row r="67" spans="2:11" x14ac:dyDescent="0.25">
      <c r="B67" s="86"/>
      <c r="C67" s="141"/>
      <c r="D67" s="62"/>
      <c r="E67" s="62"/>
      <c r="F67" s="63"/>
      <c r="G67" s="63"/>
      <c r="H67" s="63"/>
      <c r="I67" s="63"/>
      <c r="J67" s="66"/>
      <c r="K67" s="66"/>
    </row>
    <row r="68" spans="2:11" x14ac:dyDescent="0.25">
      <c r="B68" s="86"/>
      <c r="C68" s="142"/>
      <c r="D68" s="62"/>
      <c r="E68" s="62"/>
      <c r="F68" s="63"/>
      <c r="G68" s="63"/>
      <c r="H68" s="63"/>
      <c r="I68" s="63"/>
      <c r="J68" s="66"/>
      <c r="K68" s="66"/>
    </row>
    <row r="69" spans="2:11" x14ac:dyDescent="0.25">
      <c r="B69" s="87"/>
      <c r="C69" s="88"/>
      <c r="D69" s="62"/>
      <c r="E69" s="62"/>
      <c r="F69" s="63"/>
      <c r="G69" s="63"/>
      <c r="H69" s="63"/>
      <c r="I69" s="63"/>
      <c r="J69" s="66"/>
      <c r="K69" s="66"/>
    </row>
    <row r="70" spans="2:11" x14ac:dyDescent="0.25">
      <c r="B70" s="50"/>
      <c r="C70" s="50"/>
      <c r="D70" s="62"/>
      <c r="E70" s="62"/>
      <c r="F70" s="63"/>
      <c r="G70" s="63"/>
      <c r="H70" s="63"/>
      <c r="I70" s="63"/>
      <c r="J70" s="66"/>
      <c r="K70" s="66"/>
    </row>
    <row r="71" spans="2:11" x14ac:dyDescent="0.25">
      <c r="B71" s="50"/>
      <c r="C71" s="50"/>
      <c r="D71" s="50"/>
      <c r="E71" s="64"/>
      <c r="F71" s="65"/>
      <c r="G71" s="65"/>
      <c r="I71" s="67" t="s">
        <v>15</v>
      </c>
      <c r="J71" s="85">
        <f>SUM(J64:J70)</f>
        <v>0</v>
      </c>
      <c r="K71" s="107">
        <f>SUM(K64:K70)</f>
        <v>0</v>
      </c>
    </row>
    <row r="72" spans="2:11" x14ac:dyDescent="0.25">
      <c r="B72" s="50"/>
      <c r="C72" s="50"/>
      <c r="D72" s="50"/>
      <c r="E72" s="51"/>
      <c r="F72" s="58"/>
      <c r="G72" s="58"/>
      <c r="H72" s="58"/>
      <c r="I72" s="58"/>
      <c r="J72" s="59"/>
      <c r="K72" s="59"/>
    </row>
    <row r="73" spans="2:11" ht="18.75" x14ac:dyDescent="0.3">
      <c r="B73" s="74" t="s">
        <v>23</v>
      </c>
      <c r="C73" s="39"/>
      <c r="D73" s="39"/>
      <c r="E73" s="39"/>
      <c r="F73" s="39"/>
      <c r="G73" s="39"/>
      <c r="H73" s="39"/>
      <c r="I73" s="39"/>
      <c r="J73" s="39"/>
      <c r="K73" s="39"/>
    </row>
    <row r="74" spans="2:11" ht="18.75" x14ac:dyDescent="0.3">
      <c r="B74" s="80"/>
      <c r="C74" s="35"/>
      <c r="D74" s="35"/>
      <c r="E74" s="35"/>
      <c r="F74" s="35"/>
      <c r="G74" s="35"/>
      <c r="H74" s="35"/>
      <c r="I74" s="35"/>
      <c r="J74" s="35"/>
      <c r="K74" s="35"/>
    </row>
    <row r="75" spans="2:11" ht="49.5" customHeight="1" x14ac:dyDescent="0.25">
      <c r="B75" s="260" t="s">
        <v>97</v>
      </c>
      <c r="C75" s="261"/>
      <c r="D75" s="261"/>
      <c r="E75" s="261"/>
      <c r="F75" s="261"/>
      <c r="G75" s="261"/>
      <c r="H75" s="261"/>
      <c r="I75" s="261"/>
      <c r="J75" s="261"/>
      <c r="K75" s="261"/>
    </row>
    <row r="76" spans="2:11" x14ac:dyDescent="0.25">
      <c r="B76" s="38"/>
      <c r="C76" s="38"/>
      <c r="D76" s="38"/>
      <c r="E76" s="38"/>
      <c r="F76" s="38"/>
      <c r="G76" s="38"/>
      <c r="H76" s="38"/>
      <c r="I76" s="38"/>
      <c r="J76" s="35"/>
      <c r="K76" s="35"/>
    </row>
    <row r="77" spans="2:11" x14ac:dyDescent="0.25">
      <c r="B77" s="34"/>
      <c r="C77" s="40"/>
      <c r="D77" s="41"/>
      <c r="E77" s="42"/>
      <c r="F77" s="34"/>
      <c r="G77" s="40"/>
      <c r="H77" s="42"/>
      <c r="I77" s="34"/>
      <c r="J77" s="35"/>
      <c r="K77" s="35"/>
    </row>
    <row r="78" spans="2:11" x14ac:dyDescent="0.25">
      <c r="B78" s="43" t="s">
        <v>24</v>
      </c>
      <c r="C78" s="44"/>
      <c r="D78" s="47"/>
      <c r="E78" s="45"/>
      <c r="F78" s="34"/>
      <c r="G78" s="44"/>
      <c r="H78" s="45"/>
      <c r="I78" s="34"/>
      <c r="J78" s="35"/>
      <c r="K78" s="35"/>
    </row>
    <row r="79" spans="2:11" x14ac:dyDescent="0.25">
      <c r="B79" s="34"/>
      <c r="C79" s="46" t="s">
        <v>71</v>
      </c>
      <c r="D79" s="46"/>
      <c r="E79" s="34"/>
      <c r="F79" s="34"/>
      <c r="G79" s="46" t="s">
        <v>14</v>
      </c>
      <c r="H79" s="34"/>
      <c r="I79" s="34"/>
      <c r="J79" s="35"/>
      <c r="K79" s="35"/>
    </row>
    <row r="80" spans="2:11" x14ac:dyDescent="0.25">
      <c r="B80" s="34"/>
      <c r="C80" s="46"/>
      <c r="D80" s="46"/>
      <c r="E80" s="34"/>
      <c r="F80" s="34"/>
      <c r="G80" s="46"/>
      <c r="H80" s="34"/>
      <c r="I80" s="34"/>
      <c r="J80" s="35"/>
      <c r="K80" s="35"/>
    </row>
    <row r="81" spans="1:27" x14ac:dyDescent="0.25">
      <c r="B81" s="34"/>
      <c r="C81" s="40"/>
      <c r="D81" s="41"/>
      <c r="E81" s="42"/>
      <c r="F81" s="34"/>
      <c r="G81" s="40"/>
      <c r="H81" s="42"/>
      <c r="I81" s="34"/>
      <c r="J81" s="34"/>
      <c r="K81" s="34"/>
    </row>
    <row r="82" spans="1:27" x14ac:dyDescent="0.25">
      <c r="B82" s="43" t="s">
        <v>24</v>
      </c>
      <c r="C82" s="44"/>
      <c r="D82" s="47"/>
      <c r="E82" s="45"/>
      <c r="F82" s="34"/>
      <c r="G82" s="44"/>
      <c r="H82" s="45"/>
      <c r="I82" s="34"/>
      <c r="J82" s="34"/>
      <c r="K82" s="34"/>
    </row>
    <row r="83" spans="1:27" x14ac:dyDescent="0.25">
      <c r="B83" s="34"/>
      <c r="C83" s="33" t="s">
        <v>80</v>
      </c>
      <c r="D83" s="34"/>
      <c r="E83" s="34"/>
      <c r="F83" s="34"/>
      <c r="G83" s="46" t="s">
        <v>14</v>
      </c>
      <c r="H83" s="34"/>
      <c r="I83" s="34"/>
      <c r="J83" s="34"/>
      <c r="K83" s="34"/>
    </row>
    <row r="84" spans="1:27" x14ac:dyDescent="0.25">
      <c r="B84" s="37"/>
      <c r="C84" s="34"/>
      <c r="D84" s="34"/>
      <c r="E84" s="34"/>
      <c r="F84" s="34"/>
      <c r="G84" s="34"/>
      <c r="H84" s="34"/>
      <c r="I84" s="34"/>
      <c r="J84" s="34"/>
      <c r="K84" s="34"/>
    </row>
    <row r="85" spans="1:27" x14ac:dyDescent="0.25">
      <c r="B85" s="34"/>
      <c r="C85" s="40"/>
      <c r="D85" s="41"/>
      <c r="E85" s="42"/>
      <c r="F85" s="34"/>
      <c r="G85" s="40"/>
      <c r="H85" s="42"/>
      <c r="I85" s="34"/>
      <c r="J85" s="34"/>
      <c r="K85" s="34"/>
    </row>
    <row r="86" spans="1:27" x14ac:dyDescent="0.25">
      <c r="B86" s="43" t="s">
        <v>24</v>
      </c>
      <c r="C86" s="44"/>
      <c r="D86" s="47"/>
      <c r="E86" s="45"/>
      <c r="F86" s="34"/>
      <c r="G86" s="44"/>
      <c r="H86" s="45"/>
      <c r="I86" s="34"/>
      <c r="J86" s="34"/>
      <c r="K86" s="34"/>
    </row>
    <row r="87" spans="1:27" x14ac:dyDescent="0.25">
      <c r="B87" s="34"/>
      <c r="C87" s="33" t="s">
        <v>72</v>
      </c>
      <c r="D87" s="34"/>
      <c r="E87" s="34"/>
      <c r="F87" s="34"/>
      <c r="G87" s="46" t="s">
        <v>14</v>
      </c>
      <c r="H87" s="34"/>
      <c r="I87" s="34"/>
      <c r="J87" s="34"/>
      <c r="K87" s="34"/>
    </row>
    <row r="88" spans="1:27" s="35" customFormat="1" x14ac:dyDescent="0.25">
      <c r="A88" s="81"/>
      <c r="B88" s="53"/>
      <c r="K88" s="146"/>
      <c r="M88" s="48"/>
      <c r="O88" s="48"/>
      <c r="Q88" s="48"/>
      <c r="S88" s="48"/>
      <c r="U88" s="48"/>
      <c r="W88" s="48"/>
      <c r="Y88" s="48"/>
      <c r="AA88" s="48"/>
    </row>
    <row r="89" spans="1:27" s="35" customFormat="1" x14ac:dyDescent="0.25">
      <c r="A89" s="81"/>
      <c r="B89" s="53"/>
      <c r="K89" s="146"/>
      <c r="M89" s="48"/>
      <c r="O89" s="48"/>
      <c r="Q89" s="48"/>
      <c r="S89" s="48"/>
      <c r="U89" s="48"/>
      <c r="W89" s="48"/>
      <c r="Y89" s="48"/>
      <c r="AA89" s="48"/>
    </row>
    <row r="90" spans="1:27" s="35" customFormat="1" x14ac:dyDescent="0.25">
      <c r="A90" s="81"/>
      <c r="B90" s="53"/>
      <c r="K90" s="146"/>
      <c r="M90" s="48"/>
      <c r="O90" s="48"/>
      <c r="Q90" s="48"/>
      <c r="S90" s="48"/>
      <c r="U90" s="48"/>
      <c r="W90" s="48"/>
      <c r="Y90" s="48"/>
      <c r="AA90" s="48"/>
    </row>
    <row r="91" spans="1:27" s="35" customFormat="1" x14ac:dyDescent="0.25">
      <c r="A91" s="81"/>
      <c r="B91" s="53"/>
      <c r="K91" s="146"/>
      <c r="M91" s="48"/>
      <c r="O91" s="48"/>
      <c r="Q91" s="48"/>
      <c r="S91" s="48"/>
      <c r="U91" s="48"/>
      <c r="W91" s="48"/>
      <c r="Y91" s="48"/>
      <c r="AA91" s="48"/>
    </row>
    <row r="92" spans="1:27" s="35" customFormat="1" x14ac:dyDescent="0.25">
      <c r="A92" s="81"/>
      <c r="B92" s="53"/>
      <c r="K92" s="146"/>
      <c r="M92" s="48"/>
      <c r="O92" s="48"/>
      <c r="Q92" s="48"/>
      <c r="S92" s="48"/>
      <c r="U92" s="48"/>
      <c r="W92" s="48"/>
      <c r="Y92" s="48"/>
      <c r="AA92" s="48"/>
    </row>
    <row r="93" spans="1:27" customFormat="1" ht="15.75" customHeight="1" x14ac:dyDescent="0.25"/>
    <row r="94" spans="1:27" customFormat="1" ht="15.75" customHeight="1" x14ac:dyDescent="0.25"/>
    <row r="95" spans="1:27" customFormat="1" x14ac:dyDescent="0.25"/>
    <row r="96" spans="1:27" customFormat="1" x14ac:dyDescent="0.25"/>
    <row r="97" spans="2:11" customFormat="1" x14ac:dyDescent="0.25"/>
    <row r="98" spans="2:11" customFormat="1" x14ac:dyDescent="0.25"/>
    <row r="99" spans="2:11" x14ac:dyDescent="0.25">
      <c r="B99" s="137"/>
      <c r="C99" s="137"/>
      <c r="D99" s="137"/>
      <c r="E99" s="137"/>
      <c r="F99" s="137"/>
      <c r="G99" s="137"/>
      <c r="H99" s="137"/>
      <c r="I99" s="34"/>
      <c r="J99" s="34"/>
      <c r="K99" s="34"/>
    </row>
    <row r="100" spans="2:11" x14ac:dyDescent="0.25">
      <c r="B100" s="137"/>
      <c r="C100" s="137"/>
      <c r="D100" s="137"/>
      <c r="E100" s="137"/>
      <c r="F100" s="137"/>
      <c r="G100" s="137"/>
      <c r="H100" s="137"/>
      <c r="I100" s="34"/>
      <c r="J100" s="34"/>
      <c r="K100" s="34"/>
    </row>
    <row r="101" spans="2:11" x14ac:dyDescent="0.25">
      <c r="B101" s="138"/>
      <c r="C101" s="253"/>
      <c r="D101" s="253"/>
      <c r="E101" s="253"/>
      <c r="F101" s="137"/>
      <c r="G101" s="137"/>
      <c r="H101" s="137"/>
      <c r="J101" s="34"/>
      <c r="K101" s="34"/>
    </row>
    <row r="102" spans="2:11" x14ac:dyDescent="0.25">
      <c r="B102" s="137"/>
      <c r="C102" s="139"/>
      <c r="D102" s="137"/>
      <c r="E102" s="137"/>
      <c r="F102" s="137"/>
      <c r="G102" s="46"/>
      <c r="H102" s="137"/>
      <c r="J102" s="34"/>
      <c r="K102" s="34"/>
    </row>
    <row r="103" spans="2:11" x14ac:dyDescent="0.25">
      <c r="B103" s="137"/>
      <c r="C103" s="139"/>
      <c r="D103" s="137"/>
      <c r="E103" s="137"/>
      <c r="F103" s="137"/>
      <c r="G103" s="46"/>
      <c r="H103" s="137"/>
      <c r="J103" s="34"/>
      <c r="K103" s="34"/>
    </row>
    <row r="104" spans="2:11" x14ac:dyDescent="0.25">
      <c r="B104" s="137"/>
      <c r="C104" s="137"/>
      <c r="D104" s="137"/>
      <c r="E104" s="137"/>
      <c r="F104" s="137"/>
      <c r="G104" s="137"/>
      <c r="H104" s="137"/>
      <c r="J104" s="34"/>
      <c r="K104" s="34"/>
    </row>
    <row r="105" spans="2:11" x14ac:dyDescent="0.25">
      <c r="B105" s="138"/>
      <c r="C105" s="253"/>
      <c r="D105" s="253"/>
      <c r="E105" s="253"/>
      <c r="F105" s="137"/>
      <c r="G105" s="137"/>
      <c r="H105" s="137"/>
      <c r="J105" s="34"/>
      <c r="K105" s="34"/>
    </row>
    <row r="106" spans="2:11" x14ac:dyDescent="0.25">
      <c r="B106" s="137"/>
      <c r="C106" s="139"/>
      <c r="D106" s="137"/>
      <c r="E106" s="137"/>
      <c r="F106" s="137"/>
      <c r="G106" s="46"/>
      <c r="H106" s="137"/>
      <c r="J106" s="34"/>
      <c r="K106" s="34"/>
    </row>
    <row r="107" spans="2:11" x14ac:dyDescent="0.25">
      <c r="B107" s="101"/>
      <c r="C107" s="101"/>
      <c r="D107" s="101"/>
      <c r="E107" s="101"/>
      <c r="F107" s="101"/>
      <c r="G107" s="101"/>
      <c r="H107" s="101"/>
      <c r="J107" s="34"/>
      <c r="K107" s="34"/>
    </row>
    <row r="108" spans="2:11" x14ac:dyDescent="0.25">
      <c r="I108" s="35"/>
      <c r="J108" s="35"/>
      <c r="K108" s="35"/>
    </row>
    <row r="109" spans="2:11" x14ac:dyDescent="0.25">
      <c r="I109" s="35"/>
      <c r="J109" s="35"/>
      <c r="K109" s="35"/>
    </row>
    <row r="111" spans="2:11" x14ac:dyDescent="0.25">
      <c r="B111" s="35"/>
      <c r="C111" s="35"/>
      <c r="D111" s="35"/>
      <c r="E111" s="35"/>
      <c r="F111" s="35"/>
      <c r="G111" s="35"/>
      <c r="H111" s="35"/>
    </row>
    <row r="112" spans="2:11" x14ac:dyDescent="0.25">
      <c r="B112" s="35"/>
      <c r="C112" s="35"/>
      <c r="D112" s="35"/>
      <c r="E112" s="35"/>
      <c r="F112" s="35"/>
      <c r="G112" s="35"/>
      <c r="H112" s="35"/>
    </row>
    <row r="114" spans="1:3" x14ac:dyDescent="0.25">
      <c r="A114" s="97"/>
      <c r="C114" s="115"/>
    </row>
    <row r="115" spans="1:3" x14ac:dyDescent="0.25">
      <c r="A115" s="97"/>
    </row>
    <row r="116" spans="1:3" x14ac:dyDescent="0.25">
      <c r="A116" s="97"/>
    </row>
    <row r="117" spans="1:3" x14ac:dyDescent="0.25">
      <c r="A117" s="97"/>
    </row>
    <row r="118" spans="1:3" x14ac:dyDescent="0.25">
      <c r="A118" s="97"/>
    </row>
    <row r="119" spans="1:3" x14ac:dyDescent="0.25">
      <c r="A119" s="97"/>
      <c r="C119" s="115"/>
    </row>
  </sheetData>
  <sheetProtection algorithmName="SHA-512" hashValue="vgvKyc9d4tXbEfdf4VodUn/SZs7JGfRYJnRtdxlJ4rBgcCpagnUnkWBHr49QTkFQGgWgkMFgwFbNK1yXGHNT+Q==" saltValue="GA/EEVueP19TWHgLrDOmsA==" spinCount="100000" sheet="1" objects="1" scenarios="1"/>
  <dataConsolidate/>
  <mergeCells count="35">
    <mergeCell ref="C105:E105"/>
    <mergeCell ref="C101:E101"/>
    <mergeCell ref="B66:C66"/>
    <mergeCell ref="I5:J5"/>
    <mergeCell ref="C6:E6"/>
    <mergeCell ref="C7:E7"/>
    <mergeCell ref="B75:K75"/>
    <mergeCell ref="C45:K45"/>
    <mergeCell ref="E62:F62"/>
    <mergeCell ref="G62:K62"/>
    <mergeCell ref="B65:C65"/>
    <mergeCell ref="C48:J48"/>
    <mergeCell ref="C49:J49"/>
    <mergeCell ref="D27:K27"/>
    <mergeCell ref="I1:K1"/>
    <mergeCell ref="B1:G1"/>
    <mergeCell ref="H6:K6"/>
    <mergeCell ref="H7:K7"/>
    <mergeCell ref="C40:H40"/>
    <mergeCell ref="H10:K10"/>
    <mergeCell ref="I9:K9"/>
    <mergeCell ref="C9:F9"/>
    <mergeCell ref="C10:F10"/>
    <mergeCell ref="B27:C27"/>
    <mergeCell ref="C11:F11"/>
    <mergeCell ref="H11:K11"/>
    <mergeCell ref="O16:T16"/>
    <mergeCell ref="O19:V19"/>
    <mergeCell ref="C42:H42"/>
    <mergeCell ref="C51:J51"/>
    <mergeCell ref="H8:I8"/>
    <mergeCell ref="C47:J47"/>
    <mergeCell ref="C38:H38"/>
    <mergeCell ref="C39:H39"/>
    <mergeCell ref="C41:H41"/>
  </mergeCells>
  <phoneticPr fontId="0" type="noConversion"/>
  <conditionalFormatting sqref="K71">
    <cfRule type="cellIs" dxfId="0" priority="1" stopIfTrue="1" operator="notEqual">
      <formula>0</formula>
    </cfRule>
  </conditionalFormatting>
  <dataValidations disablePrompts="1" xWindow="156" yWindow="766" count="3">
    <dataValidation type="decimal" allowBlank="1" showInputMessage="1" showErrorMessage="1" sqref="I43" xr:uid="{00000000-0002-0000-0100-000000000000}">
      <formula1>0</formula1>
      <formula2>0.325</formula2>
    </dataValidation>
    <dataValidation type="date" allowBlank="1" showInputMessage="1" showErrorMessage="1" promptTitle="Date of Travel" prompt="Please enter the date the mileage reported occured on._x000a_The date must be in &quot;Month/Day/Year&quot; format and_x000a_must be between January 1, 1994 and _x000a_December 31, 2010." sqref="B43" xr:uid="{00000000-0002-0000-0100-000001000000}">
      <formula1>R24</formula1>
      <formula2>#REF!</formula2>
    </dataValidation>
    <dataValidation type="date" allowBlank="1" showInputMessage="1" showErrorMessage="1" errorTitle="Milage Error" error="Please enter a date in MM/DD/YY format. Between January 1, 1994 and December 31, 2015" promptTitle="Date of Travel" prompt="Please enter the date the mileage reported occured on._x000a_The date must be in &quot;Month/Day/Year&quot; format and_x000a_must be between January 1, 1994 and _x000a_December 31, 2015." sqref="N16" xr:uid="{00000000-0002-0000-0100-000002000000}">
      <formula1>$R$24</formula1>
      <formula2>#REF!</formula2>
    </dataValidation>
  </dataValidations>
  <hyperlinks>
    <hyperlink ref="B7:B10" r:id="rId1" display="http://finadmin.usnh.edu/projects/travel/reimhelp1.html" xr:uid="{00000000-0004-0000-0100-000000000000}"/>
  </hyperlinks>
  <pageMargins left="0.23" right="0.18" top="0.2" bottom="0.27" header="0.22" footer="0.18"/>
  <pageSetup scale="77" fitToHeight="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139" r:id="rId5" name="Check Box 115">
              <controlPr locked="0" defaultSize="0" autoFill="0" autoLine="0" autoPict="0">
                <anchor moveWithCells="1">
                  <from>
                    <xdr:col>2</xdr:col>
                    <xdr:colOff>266700</xdr:colOff>
                    <xdr:row>27</xdr:row>
                    <xdr:rowOff>9525</xdr:rowOff>
                  </from>
                  <to>
                    <xdr:col>2</xdr:col>
                    <xdr:colOff>571500</xdr:colOff>
                    <xdr:row>28</xdr:row>
                    <xdr:rowOff>38100</xdr:rowOff>
                  </to>
                </anchor>
              </controlPr>
            </control>
          </mc:Choice>
        </mc:AlternateContent>
        <mc:AlternateContent xmlns:mc="http://schemas.openxmlformats.org/markup-compatibility/2006">
          <mc:Choice Requires="x14">
            <control shapeId="1146" r:id="rId6" name="Check Box 122">
              <controlPr locked="0" defaultSize="0" autoFill="0" autoLine="0" autoPict="0">
                <anchor moveWithCells="1">
                  <from>
                    <xdr:col>2</xdr:col>
                    <xdr:colOff>266700</xdr:colOff>
                    <xdr:row>28</xdr:row>
                    <xdr:rowOff>9525</xdr:rowOff>
                  </from>
                  <to>
                    <xdr:col>2</xdr:col>
                    <xdr:colOff>571500</xdr:colOff>
                    <xdr:row>29</xdr:row>
                    <xdr:rowOff>38100</xdr:rowOff>
                  </to>
                </anchor>
              </controlPr>
            </control>
          </mc:Choice>
        </mc:AlternateContent>
        <mc:AlternateContent xmlns:mc="http://schemas.openxmlformats.org/markup-compatibility/2006">
          <mc:Choice Requires="x14">
            <control shapeId="1147" r:id="rId7" name="Check Box 123">
              <controlPr defaultSize="0" autoFill="0" autoLine="0" autoPict="0">
                <anchor moveWithCells="1">
                  <from>
                    <xdr:col>2</xdr:col>
                    <xdr:colOff>266700</xdr:colOff>
                    <xdr:row>29</xdr:row>
                    <xdr:rowOff>9525</xdr:rowOff>
                  </from>
                  <to>
                    <xdr:col>2</xdr:col>
                    <xdr:colOff>571500</xdr:colOff>
                    <xdr:row>30</xdr:row>
                    <xdr:rowOff>38100</xdr:rowOff>
                  </to>
                </anchor>
              </controlPr>
            </control>
          </mc:Choice>
        </mc:AlternateContent>
        <mc:AlternateContent xmlns:mc="http://schemas.openxmlformats.org/markup-compatibility/2006">
          <mc:Choice Requires="x14">
            <control shapeId="1151" r:id="rId8" name="Check Box 127">
              <controlPr locked="0" defaultSize="0" autoFill="0" autoLine="0" autoPict="0">
                <anchor moveWithCells="1">
                  <from>
                    <xdr:col>3</xdr:col>
                    <xdr:colOff>266700</xdr:colOff>
                    <xdr:row>27</xdr:row>
                    <xdr:rowOff>9525</xdr:rowOff>
                  </from>
                  <to>
                    <xdr:col>3</xdr:col>
                    <xdr:colOff>571500</xdr:colOff>
                    <xdr:row>28</xdr:row>
                    <xdr:rowOff>38100</xdr:rowOff>
                  </to>
                </anchor>
              </controlPr>
            </control>
          </mc:Choice>
        </mc:AlternateContent>
        <mc:AlternateContent xmlns:mc="http://schemas.openxmlformats.org/markup-compatibility/2006">
          <mc:Choice Requires="x14">
            <control shapeId="1152" r:id="rId9" name="Check Box 128">
              <controlPr locked="0" defaultSize="0" autoFill="0" autoLine="0" autoPict="0">
                <anchor moveWithCells="1">
                  <from>
                    <xdr:col>3</xdr:col>
                    <xdr:colOff>266700</xdr:colOff>
                    <xdr:row>28</xdr:row>
                    <xdr:rowOff>9525</xdr:rowOff>
                  </from>
                  <to>
                    <xdr:col>3</xdr:col>
                    <xdr:colOff>571500</xdr:colOff>
                    <xdr:row>29</xdr:row>
                    <xdr:rowOff>38100</xdr:rowOff>
                  </to>
                </anchor>
              </controlPr>
            </control>
          </mc:Choice>
        </mc:AlternateContent>
        <mc:AlternateContent xmlns:mc="http://schemas.openxmlformats.org/markup-compatibility/2006">
          <mc:Choice Requires="x14">
            <control shapeId="1153" r:id="rId10" name="Check Box 129">
              <controlPr defaultSize="0" autoFill="0" autoLine="0" autoPict="0">
                <anchor moveWithCells="1">
                  <from>
                    <xdr:col>3</xdr:col>
                    <xdr:colOff>266700</xdr:colOff>
                    <xdr:row>29</xdr:row>
                    <xdr:rowOff>9525</xdr:rowOff>
                  </from>
                  <to>
                    <xdr:col>3</xdr:col>
                    <xdr:colOff>571500</xdr:colOff>
                    <xdr:row>30</xdr:row>
                    <xdr:rowOff>38100</xdr:rowOff>
                  </to>
                </anchor>
              </controlPr>
            </control>
          </mc:Choice>
        </mc:AlternateContent>
        <mc:AlternateContent xmlns:mc="http://schemas.openxmlformats.org/markup-compatibility/2006">
          <mc:Choice Requires="x14">
            <control shapeId="1154" r:id="rId11" name="Check Box 130">
              <controlPr locked="0" defaultSize="0" autoFill="0" autoLine="0" autoPict="0">
                <anchor moveWithCells="1">
                  <from>
                    <xdr:col>5</xdr:col>
                    <xdr:colOff>266700</xdr:colOff>
                    <xdr:row>27</xdr:row>
                    <xdr:rowOff>9525</xdr:rowOff>
                  </from>
                  <to>
                    <xdr:col>5</xdr:col>
                    <xdr:colOff>571500</xdr:colOff>
                    <xdr:row>28</xdr:row>
                    <xdr:rowOff>38100</xdr:rowOff>
                  </to>
                </anchor>
              </controlPr>
            </control>
          </mc:Choice>
        </mc:AlternateContent>
        <mc:AlternateContent xmlns:mc="http://schemas.openxmlformats.org/markup-compatibility/2006">
          <mc:Choice Requires="x14">
            <control shapeId="1155" r:id="rId12" name="Check Box 131">
              <controlPr locked="0" defaultSize="0" autoFill="0" autoLine="0" autoPict="0">
                <anchor moveWithCells="1">
                  <from>
                    <xdr:col>5</xdr:col>
                    <xdr:colOff>266700</xdr:colOff>
                    <xdr:row>28</xdr:row>
                    <xdr:rowOff>9525</xdr:rowOff>
                  </from>
                  <to>
                    <xdr:col>5</xdr:col>
                    <xdr:colOff>571500</xdr:colOff>
                    <xdr:row>29</xdr:row>
                    <xdr:rowOff>38100</xdr:rowOff>
                  </to>
                </anchor>
              </controlPr>
            </control>
          </mc:Choice>
        </mc:AlternateContent>
        <mc:AlternateContent xmlns:mc="http://schemas.openxmlformats.org/markup-compatibility/2006">
          <mc:Choice Requires="x14">
            <control shapeId="1156" r:id="rId13" name="Check Box 132">
              <controlPr defaultSize="0" autoFill="0" autoLine="0" autoPict="0">
                <anchor moveWithCells="1">
                  <from>
                    <xdr:col>5</xdr:col>
                    <xdr:colOff>266700</xdr:colOff>
                    <xdr:row>29</xdr:row>
                    <xdr:rowOff>9525</xdr:rowOff>
                  </from>
                  <to>
                    <xdr:col>5</xdr:col>
                    <xdr:colOff>571500</xdr:colOff>
                    <xdr:row>30</xdr:row>
                    <xdr:rowOff>38100</xdr:rowOff>
                  </to>
                </anchor>
              </controlPr>
            </control>
          </mc:Choice>
        </mc:AlternateContent>
        <mc:AlternateContent xmlns:mc="http://schemas.openxmlformats.org/markup-compatibility/2006">
          <mc:Choice Requires="x14">
            <control shapeId="1157" r:id="rId14" name="Check Box 133">
              <controlPr locked="0" defaultSize="0" autoFill="0" autoLine="0" autoPict="0">
                <anchor moveWithCells="1">
                  <from>
                    <xdr:col>6</xdr:col>
                    <xdr:colOff>266700</xdr:colOff>
                    <xdr:row>27</xdr:row>
                    <xdr:rowOff>9525</xdr:rowOff>
                  </from>
                  <to>
                    <xdr:col>6</xdr:col>
                    <xdr:colOff>571500</xdr:colOff>
                    <xdr:row>28</xdr:row>
                    <xdr:rowOff>38100</xdr:rowOff>
                  </to>
                </anchor>
              </controlPr>
            </control>
          </mc:Choice>
        </mc:AlternateContent>
        <mc:AlternateContent xmlns:mc="http://schemas.openxmlformats.org/markup-compatibility/2006">
          <mc:Choice Requires="x14">
            <control shapeId="1158" r:id="rId15" name="Check Box 134">
              <controlPr locked="0" defaultSize="0" autoFill="0" autoLine="0" autoPict="0">
                <anchor moveWithCells="1">
                  <from>
                    <xdr:col>6</xdr:col>
                    <xdr:colOff>266700</xdr:colOff>
                    <xdr:row>28</xdr:row>
                    <xdr:rowOff>9525</xdr:rowOff>
                  </from>
                  <to>
                    <xdr:col>6</xdr:col>
                    <xdr:colOff>571500</xdr:colOff>
                    <xdr:row>29</xdr:row>
                    <xdr:rowOff>38100</xdr:rowOff>
                  </to>
                </anchor>
              </controlPr>
            </control>
          </mc:Choice>
        </mc:AlternateContent>
        <mc:AlternateContent xmlns:mc="http://schemas.openxmlformats.org/markup-compatibility/2006">
          <mc:Choice Requires="x14">
            <control shapeId="1159" r:id="rId16" name="Check Box 135">
              <controlPr defaultSize="0" autoFill="0" autoLine="0" autoPict="0">
                <anchor moveWithCells="1">
                  <from>
                    <xdr:col>6</xdr:col>
                    <xdr:colOff>266700</xdr:colOff>
                    <xdr:row>29</xdr:row>
                    <xdr:rowOff>9525</xdr:rowOff>
                  </from>
                  <to>
                    <xdr:col>6</xdr:col>
                    <xdr:colOff>571500</xdr:colOff>
                    <xdr:row>30</xdr:row>
                    <xdr:rowOff>38100</xdr:rowOff>
                  </to>
                </anchor>
              </controlPr>
            </control>
          </mc:Choice>
        </mc:AlternateContent>
        <mc:AlternateContent xmlns:mc="http://schemas.openxmlformats.org/markup-compatibility/2006">
          <mc:Choice Requires="x14">
            <control shapeId="1160" r:id="rId17" name="Check Box 136">
              <controlPr locked="0" defaultSize="0" autoFill="0" autoLine="0" autoPict="0">
                <anchor moveWithCells="1">
                  <from>
                    <xdr:col>7</xdr:col>
                    <xdr:colOff>266700</xdr:colOff>
                    <xdr:row>27</xdr:row>
                    <xdr:rowOff>9525</xdr:rowOff>
                  </from>
                  <to>
                    <xdr:col>7</xdr:col>
                    <xdr:colOff>571500</xdr:colOff>
                    <xdr:row>28</xdr:row>
                    <xdr:rowOff>38100</xdr:rowOff>
                  </to>
                </anchor>
              </controlPr>
            </control>
          </mc:Choice>
        </mc:AlternateContent>
        <mc:AlternateContent xmlns:mc="http://schemas.openxmlformats.org/markup-compatibility/2006">
          <mc:Choice Requires="x14">
            <control shapeId="1161" r:id="rId18" name="Check Box 137">
              <controlPr locked="0" defaultSize="0" autoFill="0" autoLine="0" autoPict="0">
                <anchor moveWithCells="1">
                  <from>
                    <xdr:col>7</xdr:col>
                    <xdr:colOff>266700</xdr:colOff>
                    <xdr:row>28</xdr:row>
                    <xdr:rowOff>9525</xdr:rowOff>
                  </from>
                  <to>
                    <xdr:col>7</xdr:col>
                    <xdr:colOff>571500</xdr:colOff>
                    <xdr:row>29</xdr:row>
                    <xdr:rowOff>38100</xdr:rowOff>
                  </to>
                </anchor>
              </controlPr>
            </control>
          </mc:Choice>
        </mc:AlternateContent>
        <mc:AlternateContent xmlns:mc="http://schemas.openxmlformats.org/markup-compatibility/2006">
          <mc:Choice Requires="x14">
            <control shapeId="1162" r:id="rId19" name="Check Box 138">
              <controlPr defaultSize="0" autoFill="0" autoLine="0" autoPict="0">
                <anchor moveWithCells="1">
                  <from>
                    <xdr:col>7</xdr:col>
                    <xdr:colOff>266700</xdr:colOff>
                    <xdr:row>29</xdr:row>
                    <xdr:rowOff>9525</xdr:rowOff>
                  </from>
                  <to>
                    <xdr:col>7</xdr:col>
                    <xdr:colOff>571500</xdr:colOff>
                    <xdr:row>30</xdr:row>
                    <xdr:rowOff>38100</xdr:rowOff>
                  </to>
                </anchor>
              </controlPr>
            </control>
          </mc:Choice>
        </mc:AlternateContent>
        <mc:AlternateContent xmlns:mc="http://schemas.openxmlformats.org/markup-compatibility/2006">
          <mc:Choice Requires="x14">
            <control shapeId="1163" r:id="rId20" name="Check Box 139">
              <controlPr locked="0" defaultSize="0" autoFill="0" autoLine="0" autoPict="0">
                <anchor moveWithCells="1">
                  <from>
                    <xdr:col>8</xdr:col>
                    <xdr:colOff>266700</xdr:colOff>
                    <xdr:row>27</xdr:row>
                    <xdr:rowOff>9525</xdr:rowOff>
                  </from>
                  <to>
                    <xdr:col>8</xdr:col>
                    <xdr:colOff>571500</xdr:colOff>
                    <xdr:row>28</xdr:row>
                    <xdr:rowOff>38100</xdr:rowOff>
                  </to>
                </anchor>
              </controlPr>
            </control>
          </mc:Choice>
        </mc:AlternateContent>
        <mc:AlternateContent xmlns:mc="http://schemas.openxmlformats.org/markup-compatibility/2006">
          <mc:Choice Requires="x14">
            <control shapeId="1164" r:id="rId21" name="Check Box 140">
              <controlPr locked="0" defaultSize="0" autoFill="0" autoLine="0" autoPict="0">
                <anchor moveWithCells="1">
                  <from>
                    <xdr:col>8</xdr:col>
                    <xdr:colOff>266700</xdr:colOff>
                    <xdr:row>28</xdr:row>
                    <xdr:rowOff>9525</xdr:rowOff>
                  </from>
                  <to>
                    <xdr:col>8</xdr:col>
                    <xdr:colOff>571500</xdr:colOff>
                    <xdr:row>29</xdr:row>
                    <xdr:rowOff>38100</xdr:rowOff>
                  </to>
                </anchor>
              </controlPr>
            </control>
          </mc:Choice>
        </mc:AlternateContent>
        <mc:AlternateContent xmlns:mc="http://schemas.openxmlformats.org/markup-compatibility/2006">
          <mc:Choice Requires="x14">
            <control shapeId="1165" r:id="rId22" name="Check Box 141">
              <controlPr defaultSize="0" autoFill="0" autoLine="0" autoPict="0">
                <anchor moveWithCells="1">
                  <from>
                    <xdr:col>8</xdr:col>
                    <xdr:colOff>266700</xdr:colOff>
                    <xdr:row>29</xdr:row>
                    <xdr:rowOff>9525</xdr:rowOff>
                  </from>
                  <to>
                    <xdr:col>8</xdr:col>
                    <xdr:colOff>571500</xdr:colOff>
                    <xdr:row>30</xdr:row>
                    <xdr:rowOff>38100</xdr:rowOff>
                  </to>
                </anchor>
              </controlPr>
            </control>
          </mc:Choice>
        </mc:AlternateContent>
        <mc:AlternateContent xmlns:mc="http://schemas.openxmlformats.org/markup-compatibility/2006">
          <mc:Choice Requires="x14">
            <control shapeId="1166" r:id="rId23" name="Check Box 142">
              <controlPr locked="0" defaultSize="0" autoFill="0" autoLine="0" autoPict="0">
                <anchor moveWithCells="1">
                  <from>
                    <xdr:col>3</xdr:col>
                    <xdr:colOff>266700</xdr:colOff>
                    <xdr:row>29</xdr:row>
                    <xdr:rowOff>9525</xdr:rowOff>
                  </from>
                  <to>
                    <xdr:col>3</xdr:col>
                    <xdr:colOff>571500</xdr:colOff>
                    <xdr:row>30</xdr:row>
                    <xdr:rowOff>38100</xdr:rowOff>
                  </to>
                </anchor>
              </controlPr>
            </control>
          </mc:Choice>
        </mc:AlternateContent>
        <mc:AlternateContent xmlns:mc="http://schemas.openxmlformats.org/markup-compatibility/2006">
          <mc:Choice Requires="x14">
            <control shapeId="1167" r:id="rId24" name="Check Box 143">
              <controlPr locked="0" defaultSize="0" autoFill="0" autoLine="0" autoPict="0">
                <anchor moveWithCells="1">
                  <from>
                    <xdr:col>4</xdr:col>
                    <xdr:colOff>266700</xdr:colOff>
                    <xdr:row>27</xdr:row>
                    <xdr:rowOff>9525</xdr:rowOff>
                  </from>
                  <to>
                    <xdr:col>4</xdr:col>
                    <xdr:colOff>571500</xdr:colOff>
                    <xdr:row>28</xdr:row>
                    <xdr:rowOff>38100</xdr:rowOff>
                  </to>
                </anchor>
              </controlPr>
            </control>
          </mc:Choice>
        </mc:AlternateContent>
        <mc:AlternateContent xmlns:mc="http://schemas.openxmlformats.org/markup-compatibility/2006">
          <mc:Choice Requires="x14">
            <control shapeId="1168" r:id="rId25" name="Check Box 144">
              <controlPr locked="0" defaultSize="0" autoFill="0" autoLine="0" autoPict="0">
                <anchor moveWithCells="1">
                  <from>
                    <xdr:col>4</xdr:col>
                    <xdr:colOff>266700</xdr:colOff>
                    <xdr:row>28</xdr:row>
                    <xdr:rowOff>9525</xdr:rowOff>
                  </from>
                  <to>
                    <xdr:col>4</xdr:col>
                    <xdr:colOff>571500</xdr:colOff>
                    <xdr:row>29</xdr:row>
                    <xdr:rowOff>38100</xdr:rowOff>
                  </to>
                </anchor>
              </controlPr>
            </control>
          </mc:Choice>
        </mc:AlternateContent>
        <mc:AlternateContent xmlns:mc="http://schemas.openxmlformats.org/markup-compatibility/2006">
          <mc:Choice Requires="x14">
            <control shapeId="1169" r:id="rId26" name="Check Box 145">
              <controlPr defaultSize="0" autoFill="0" autoLine="0" autoPict="0">
                <anchor moveWithCells="1">
                  <from>
                    <xdr:col>4</xdr:col>
                    <xdr:colOff>266700</xdr:colOff>
                    <xdr:row>29</xdr:row>
                    <xdr:rowOff>9525</xdr:rowOff>
                  </from>
                  <to>
                    <xdr:col>4</xdr:col>
                    <xdr:colOff>571500</xdr:colOff>
                    <xdr:row>30</xdr:row>
                    <xdr:rowOff>38100</xdr:rowOff>
                  </to>
                </anchor>
              </controlPr>
            </control>
          </mc:Choice>
        </mc:AlternateContent>
        <mc:AlternateContent xmlns:mc="http://schemas.openxmlformats.org/markup-compatibility/2006">
          <mc:Choice Requires="x14">
            <control shapeId="1170" r:id="rId27" name="Check Box 146">
              <controlPr locked="0" defaultSize="0" autoFill="0" autoLine="0" autoPict="0">
                <anchor moveWithCells="1">
                  <from>
                    <xdr:col>4</xdr:col>
                    <xdr:colOff>266700</xdr:colOff>
                    <xdr:row>29</xdr:row>
                    <xdr:rowOff>9525</xdr:rowOff>
                  </from>
                  <to>
                    <xdr:col>4</xdr:col>
                    <xdr:colOff>571500</xdr:colOff>
                    <xdr:row>30</xdr:row>
                    <xdr:rowOff>38100</xdr:rowOff>
                  </to>
                </anchor>
              </controlPr>
            </control>
          </mc:Choice>
        </mc:AlternateContent>
        <mc:AlternateContent xmlns:mc="http://schemas.openxmlformats.org/markup-compatibility/2006">
          <mc:Choice Requires="x14">
            <control shapeId="1171" r:id="rId28" name="Check Box 147">
              <controlPr defaultSize="0" autoFill="0" autoLine="0" autoPict="0">
                <anchor moveWithCells="1">
                  <from>
                    <xdr:col>5</xdr:col>
                    <xdr:colOff>266700</xdr:colOff>
                    <xdr:row>29</xdr:row>
                    <xdr:rowOff>9525</xdr:rowOff>
                  </from>
                  <to>
                    <xdr:col>5</xdr:col>
                    <xdr:colOff>571500</xdr:colOff>
                    <xdr:row>30</xdr:row>
                    <xdr:rowOff>38100</xdr:rowOff>
                  </to>
                </anchor>
              </controlPr>
            </control>
          </mc:Choice>
        </mc:AlternateContent>
        <mc:AlternateContent xmlns:mc="http://schemas.openxmlformats.org/markup-compatibility/2006">
          <mc:Choice Requires="x14">
            <control shapeId="1172" r:id="rId29" name="Check Box 148">
              <controlPr locked="0" defaultSize="0" autoFill="0" autoLine="0" autoPict="0">
                <anchor moveWithCells="1">
                  <from>
                    <xdr:col>5</xdr:col>
                    <xdr:colOff>266700</xdr:colOff>
                    <xdr:row>29</xdr:row>
                    <xdr:rowOff>9525</xdr:rowOff>
                  </from>
                  <to>
                    <xdr:col>5</xdr:col>
                    <xdr:colOff>571500</xdr:colOff>
                    <xdr:row>30</xdr:row>
                    <xdr:rowOff>38100</xdr:rowOff>
                  </to>
                </anchor>
              </controlPr>
            </control>
          </mc:Choice>
        </mc:AlternateContent>
        <mc:AlternateContent xmlns:mc="http://schemas.openxmlformats.org/markup-compatibility/2006">
          <mc:Choice Requires="x14">
            <control shapeId="1173" r:id="rId30" name="Check Box 149">
              <controlPr locked="0" defaultSize="0" autoFill="0" autoLine="0" autoPict="0">
                <anchor moveWithCells="1">
                  <from>
                    <xdr:col>6</xdr:col>
                    <xdr:colOff>266700</xdr:colOff>
                    <xdr:row>29</xdr:row>
                    <xdr:rowOff>9525</xdr:rowOff>
                  </from>
                  <to>
                    <xdr:col>6</xdr:col>
                    <xdr:colOff>571500</xdr:colOff>
                    <xdr:row>30</xdr:row>
                    <xdr:rowOff>38100</xdr:rowOff>
                  </to>
                </anchor>
              </controlPr>
            </control>
          </mc:Choice>
        </mc:AlternateContent>
        <mc:AlternateContent xmlns:mc="http://schemas.openxmlformats.org/markup-compatibility/2006">
          <mc:Choice Requires="x14">
            <control shapeId="1174" r:id="rId31" name="Check Box 150">
              <controlPr defaultSize="0" autoFill="0" autoLine="0" autoPict="0">
                <anchor moveWithCells="1">
                  <from>
                    <xdr:col>7</xdr:col>
                    <xdr:colOff>266700</xdr:colOff>
                    <xdr:row>29</xdr:row>
                    <xdr:rowOff>9525</xdr:rowOff>
                  </from>
                  <to>
                    <xdr:col>7</xdr:col>
                    <xdr:colOff>571500</xdr:colOff>
                    <xdr:row>30</xdr:row>
                    <xdr:rowOff>38100</xdr:rowOff>
                  </to>
                </anchor>
              </controlPr>
            </control>
          </mc:Choice>
        </mc:AlternateContent>
        <mc:AlternateContent xmlns:mc="http://schemas.openxmlformats.org/markup-compatibility/2006">
          <mc:Choice Requires="x14">
            <control shapeId="1175" r:id="rId32" name="Check Box 151">
              <controlPr locked="0" defaultSize="0" autoFill="0" autoLine="0" autoPict="0">
                <anchor moveWithCells="1">
                  <from>
                    <xdr:col>7</xdr:col>
                    <xdr:colOff>266700</xdr:colOff>
                    <xdr:row>29</xdr:row>
                    <xdr:rowOff>9525</xdr:rowOff>
                  </from>
                  <to>
                    <xdr:col>7</xdr:col>
                    <xdr:colOff>571500</xdr:colOff>
                    <xdr:row>30</xdr:row>
                    <xdr:rowOff>38100</xdr:rowOff>
                  </to>
                </anchor>
              </controlPr>
            </control>
          </mc:Choice>
        </mc:AlternateContent>
        <mc:AlternateContent xmlns:mc="http://schemas.openxmlformats.org/markup-compatibility/2006">
          <mc:Choice Requires="x14">
            <control shapeId="1179" r:id="rId33" name="Check Box 155">
              <controlPr defaultSize="0" autoFill="0" autoLine="0" autoPict="0">
                <anchor moveWithCells="1">
                  <from>
                    <xdr:col>8</xdr:col>
                    <xdr:colOff>266700</xdr:colOff>
                    <xdr:row>29</xdr:row>
                    <xdr:rowOff>9525</xdr:rowOff>
                  </from>
                  <to>
                    <xdr:col>8</xdr:col>
                    <xdr:colOff>571500</xdr:colOff>
                    <xdr:row>30</xdr:row>
                    <xdr:rowOff>38100</xdr:rowOff>
                  </to>
                </anchor>
              </controlPr>
            </control>
          </mc:Choice>
        </mc:AlternateContent>
        <mc:AlternateContent xmlns:mc="http://schemas.openxmlformats.org/markup-compatibility/2006">
          <mc:Choice Requires="x14">
            <control shapeId="1180" r:id="rId34" name="Check Box 156">
              <controlPr defaultSize="0" autoFill="0" autoLine="0" autoPict="0">
                <anchor moveWithCells="1">
                  <from>
                    <xdr:col>8</xdr:col>
                    <xdr:colOff>266700</xdr:colOff>
                    <xdr:row>29</xdr:row>
                    <xdr:rowOff>9525</xdr:rowOff>
                  </from>
                  <to>
                    <xdr:col>8</xdr:col>
                    <xdr:colOff>571500</xdr:colOff>
                    <xdr:row>30</xdr:row>
                    <xdr:rowOff>38100</xdr:rowOff>
                  </to>
                </anchor>
              </controlPr>
            </control>
          </mc:Choice>
        </mc:AlternateContent>
        <mc:AlternateContent xmlns:mc="http://schemas.openxmlformats.org/markup-compatibility/2006">
          <mc:Choice Requires="x14">
            <control shapeId="1181" r:id="rId35" name="Check Box 157">
              <controlPr locked="0" defaultSize="0" autoFill="0" autoLine="0" autoPict="0">
                <anchor moveWithCells="1">
                  <from>
                    <xdr:col>8</xdr:col>
                    <xdr:colOff>266700</xdr:colOff>
                    <xdr:row>29</xdr:row>
                    <xdr:rowOff>9525</xdr:rowOff>
                  </from>
                  <to>
                    <xdr:col>8</xdr:col>
                    <xdr:colOff>571500</xdr:colOff>
                    <xdr:row>30</xdr:row>
                    <xdr:rowOff>38100</xdr:rowOff>
                  </to>
                </anchor>
              </controlPr>
            </control>
          </mc:Choice>
        </mc:AlternateContent>
        <mc:AlternateContent xmlns:mc="http://schemas.openxmlformats.org/markup-compatibility/2006">
          <mc:Choice Requires="x14">
            <control shapeId="1186" r:id="rId36" name="Check Box 162">
              <controlPr defaultSize="0" autoFill="0" autoLine="0" autoPict="0">
                <anchor moveWithCells="1">
                  <from>
                    <xdr:col>2</xdr:col>
                    <xdr:colOff>266700</xdr:colOff>
                    <xdr:row>29</xdr:row>
                    <xdr:rowOff>9525</xdr:rowOff>
                  </from>
                  <to>
                    <xdr:col>2</xdr:col>
                    <xdr:colOff>571500</xdr:colOff>
                    <xdr:row>30</xdr:row>
                    <xdr:rowOff>38100</xdr:rowOff>
                  </to>
                </anchor>
              </controlPr>
            </control>
          </mc:Choice>
        </mc:AlternateContent>
        <mc:AlternateContent xmlns:mc="http://schemas.openxmlformats.org/markup-compatibility/2006">
          <mc:Choice Requires="x14">
            <control shapeId="1187" r:id="rId37" name="Check Box 163">
              <controlPr locked="0" defaultSize="0" autoFill="0" autoLine="0" autoPict="0">
                <anchor moveWithCells="1">
                  <from>
                    <xdr:col>2</xdr:col>
                    <xdr:colOff>266700</xdr:colOff>
                    <xdr:row>29</xdr:row>
                    <xdr:rowOff>9525</xdr:rowOff>
                  </from>
                  <to>
                    <xdr:col>2</xdr:col>
                    <xdr:colOff>571500</xdr:colOff>
                    <xdr:row>30</xdr:row>
                    <xdr:rowOff>38100</xdr:rowOff>
                  </to>
                </anchor>
              </controlPr>
            </control>
          </mc:Choice>
        </mc:AlternateContent>
        <mc:AlternateContent xmlns:mc="http://schemas.openxmlformats.org/markup-compatibility/2006">
          <mc:Choice Requires="x14">
            <control shapeId="1237" r:id="rId38" name="Check Box 213">
              <controlPr defaultSize="0" autoFill="0" autoLine="0" autoPict="0">
                <anchor moveWithCells="1">
                  <from>
                    <xdr:col>4</xdr:col>
                    <xdr:colOff>28575</xdr:colOff>
                    <xdr:row>7</xdr:row>
                    <xdr:rowOff>9525</xdr:rowOff>
                  </from>
                  <to>
                    <xdr:col>5</xdr:col>
                    <xdr:colOff>114300</xdr:colOff>
                    <xdr:row>7</xdr:row>
                    <xdr:rowOff>228600</xdr:rowOff>
                  </to>
                </anchor>
              </controlPr>
            </control>
          </mc:Choice>
        </mc:AlternateContent>
        <mc:AlternateContent xmlns:mc="http://schemas.openxmlformats.org/markup-compatibility/2006">
          <mc:Choice Requires="x14">
            <control shapeId="1238" r:id="rId39" name="Check Box 214">
              <controlPr defaultSize="0" autoFill="0" autoLine="0" autoPict="0">
                <anchor moveWithCells="1">
                  <from>
                    <xdr:col>4</xdr:col>
                    <xdr:colOff>28575</xdr:colOff>
                    <xdr:row>7</xdr:row>
                    <xdr:rowOff>247650</xdr:rowOff>
                  </from>
                  <to>
                    <xdr:col>5</xdr:col>
                    <xdr:colOff>114300</xdr:colOff>
                    <xdr:row>7</xdr:row>
                    <xdr:rowOff>457200</xdr:rowOff>
                  </to>
                </anchor>
              </controlPr>
            </control>
          </mc:Choice>
        </mc:AlternateContent>
        <mc:AlternateContent xmlns:mc="http://schemas.openxmlformats.org/markup-compatibility/2006">
          <mc:Choice Requires="x14">
            <control shapeId="1239" r:id="rId40" name="Check Box 215">
              <controlPr defaultSize="0" autoFill="0" autoLine="0" autoPict="0">
                <anchor moveWithCells="1">
                  <from>
                    <xdr:col>10</xdr:col>
                    <xdr:colOff>85725</xdr:colOff>
                    <xdr:row>7</xdr:row>
                    <xdr:rowOff>19050</xdr:rowOff>
                  </from>
                  <to>
                    <xdr:col>27</xdr:col>
                    <xdr:colOff>19050</xdr:colOff>
                    <xdr:row>7</xdr:row>
                    <xdr:rowOff>228600</xdr:rowOff>
                  </to>
                </anchor>
              </controlPr>
            </control>
          </mc:Choice>
        </mc:AlternateContent>
        <mc:AlternateContent xmlns:mc="http://schemas.openxmlformats.org/markup-compatibility/2006">
          <mc:Choice Requires="x14">
            <control shapeId="1240" r:id="rId41" name="Check Box 216">
              <controlPr defaultSize="0" autoFill="0" autoLine="0" autoPict="0">
                <anchor moveWithCells="1">
                  <from>
                    <xdr:col>10</xdr:col>
                    <xdr:colOff>85725</xdr:colOff>
                    <xdr:row>7</xdr:row>
                    <xdr:rowOff>247650</xdr:rowOff>
                  </from>
                  <to>
                    <xdr:col>27</xdr:col>
                    <xdr:colOff>19050</xdr:colOff>
                    <xdr:row>7</xdr:row>
                    <xdr:rowOff>457200</xdr:rowOff>
                  </to>
                </anchor>
              </controlPr>
            </control>
          </mc:Choice>
        </mc:AlternateContent>
        <mc:AlternateContent xmlns:mc="http://schemas.openxmlformats.org/markup-compatibility/2006">
          <mc:Choice Requires="x14">
            <control shapeId="1242" r:id="rId42" name="Check Box 218">
              <controlPr locked="0" defaultSize="0" autoFill="0" autoLine="0" autoPict="0">
                <anchor moveWithCells="1">
                  <from>
                    <xdr:col>9</xdr:col>
                    <xdr:colOff>266700</xdr:colOff>
                    <xdr:row>27</xdr:row>
                    <xdr:rowOff>9525</xdr:rowOff>
                  </from>
                  <to>
                    <xdr:col>9</xdr:col>
                    <xdr:colOff>571500</xdr:colOff>
                    <xdr:row>28</xdr:row>
                    <xdr:rowOff>38100</xdr:rowOff>
                  </to>
                </anchor>
              </controlPr>
            </control>
          </mc:Choice>
        </mc:AlternateContent>
        <mc:AlternateContent xmlns:mc="http://schemas.openxmlformats.org/markup-compatibility/2006">
          <mc:Choice Requires="x14">
            <control shapeId="1243" r:id="rId43" name="Check Box 219">
              <controlPr locked="0" defaultSize="0" autoFill="0" autoLine="0" autoPict="0">
                <anchor moveWithCells="1">
                  <from>
                    <xdr:col>9</xdr:col>
                    <xdr:colOff>266700</xdr:colOff>
                    <xdr:row>28</xdr:row>
                    <xdr:rowOff>9525</xdr:rowOff>
                  </from>
                  <to>
                    <xdr:col>9</xdr:col>
                    <xdr:colOff>571500</xdr:colOff>
                    <xdr:row>29</xdr:row>
                    <xdr:rowOff>38100</xdr:rowOff>
                  </to>
                </anchor>
              </controlPr>
            </control>
          </mc:Choice>
        </mc:AlternateContent>
        <mc:AlternateContent xmlns:mc="http://schemas.openxmlformats.org/markup-compatibility/2006">
          <mc:Choice Requires="x14">
            <control shapeId="1244" r:id="rId44" name="Check Box 220">
              <controlPr defaultSize="0" autoFill="0" autoLine="0" autoPict="0">
                <anchor moveWithCells="1">
                  <from>
                    <xdr:col>9</xdr:col>
                    <xdr:colOff>266700</xdr:colOff>
                    <xdr:row>29</xdr:row>
                    <xdr:rowOff>9525</xdr:rowOff>
                  </from>
                  <to>
                    <xdr:col>9</xdr:col>
                    <xdr:colOff>571500</xdr:colOff>
                    <xdr:row>30</xdr:row>
                    <xdr:rowOff>38100</xdr:rowOff>
                  </to>
                </anchor>
              </controlPr>
            </control>
          </mc:Choice>
        </mc:AlternateContent>
        <mc:AlternateContent xmlns:mc="http://schemas.openxmlformats.org/markup-compatibility/2006">
          <mc:Choice Requires="x14">
            <control shapeId="1245" r:id="rId45" name="Check Box 221">
              <controlPr defaultSize="0" autoFill="0" autoLine="0" autoPict="0">
                <anchor moveWithCells="1">
                  <from>
                    <xdr:col>9</xdr:col>
                    <xdr:colOff>266700</xdr:colOff>
                    <xdr:row>29</xdr:row>
                    <xdr:rowOff>9525</xdr:rowOff>
                  </from>
                  <to>
                    <xdr:col>9</xdr:col>
                    <xdr:colOff>571500</xdr:colOff>
                    <xdr:row>30</xdr:row>
                    <xdr:rowOff>38100</xdr:rowOff>
                  </to>
                </anchor>
              </controlPr>
            </control>
          </mc:Choice>
        </mc:AlternateContent>
        <mc:AlternateContent xmlns:mc="http://schemas.openxmlformats.org/markup-compatibility/2006">
          <mc:Choice Requires="x14">
            <control shapeId="1246" r:id="rId46" name="Check Box 222">
              <controlPr defaultSize="0" autoFill="0" autoLine="0" autoPict="0">
                <anchor moveWithCells="1">
                  <from>
                    <xdr:col>9</xdr:col>
                    <xdr:colOff>266700</xdr:colOff>
                    <xdr:row>29</xdr:row>
                    <xdr:rowOff>9525</xdr:rowOff>
                  </from>
                  <to>
                    <xdr:col>9</xdr:col>
                    <xdr:colOff>571500</xdr:colOff>
                    <xdr:row>30</xdr:row>
                    <xdr:rowOff>38100</xdr:rowOff>
                  </to>
                </anchor>
              </controlPr>
            </control>
          </mc:Choice>
        </mc:AlternateContent>
        <mc:AlternateContent xmlns:mc="http://schemas.openxmlformats.org/markup-compatibility/2006">
          <mc:Choice Requires="x14">
            <control shapeId="1247" r:id="rId47" name="Check Box 223">
              <controlPr locked="0" defaultSize="0" autoFill="0" autoLine="0" autoPict="0">
                <anchor moveWithCells="1">
                  <from>
                    <xdr:col>9</xdr:col>
                    <xdr:colOff>266700</xdr:colOff>
                    <xdr:row>29</xdr:row>
                    <xdr:rowOff>9525</xdr:rowOff>
                  </from>
                  <to>
                    <xdr:col>9</xdr:col>
                    <xdr:colOff>571500</xdr:colOff>
                    <xdr:row>30</xdr:row>
                    <xdr:rowOff>38100</xdr:rowOff>
                  </to>
                </anchor>
              </controlPr>
            </control>
          </mc:Choice>
        </mc:AlternateContent>
        <mc:AlternateContent xmlns:mc="http://schemas.openxmlformats.org/markup-compatibility/2006">
          <mc:Choice Requires="x14">
            <control shapeId="6167" r:id="rId48" name="Check Box 1047">
              <controlPr locked="0" defaultSize="0" autoFill="0" autoLine="0" autoPict="0">
                <anchor moveWithCells="1">
                  <from>
                    <xdr:col>2</xdr:col>
                    <xdr:colOff>266700</xdr:colOff>
                    <xdr:row>2</xdr:row>
                    <xdr:rowOff>9525</xdr:rowOff>
                  </from>
                  <to>
                    <xdr:col>2</xdr:col>
                    <xdr:colOff>571500</xdr:colOff>
                    <xdr:row>2</xdr:row>
                    <xdr:rowOff>228600</xdr:rowOff>
                  </to>
                </anchor>
              </controlPr>
            </control>
          </mc:Choice>
        </mc:AlternateContent>
        <mc:AlternateContent xmlns:mc="http://schemas.openxmlformats.org/markup-compatibility/2006">
          <mc:Choice Requires="x14">
            <control shapeId="6169" r:id="rId49" name="Check Box 1049">
              <controlPr locked="0" defaultSize="0" autoFill="0" autoLine="0" autoPict="0">
                <anchor moveWithCells="1">
                  <from>
                    <xdr:col>7</xdr:col>
                    <xdr:colOff>266700</xdr:colOff>
                    <xdr:row>2</xdr:row>
                    <xdr:rowOff>9525</xdr:rowOff>
                  </from>
                  <to>
                    <xdr:col>7</xdr:col>
                    <xdr:colOff>571500</xdr:colOff>
                    <xdr:row>2</xdr:row>
                    <xdr:rowOff>228600</xdr:rowOff>
                  </to>
                </anchor>
              </controlPr>
            </control>
          </mc:Choice>
        </mc:AlternateContent>
        <mc:AlternateContent xmlns:mc="http://schemas.openxmlformats.org/markup-compatibility/2006">
          <mc:Choice Requires="x14">
            <control shapeId="6170" r:id="rId50" name="Check Box 1050">
              <controlPr defaultSize="0" autoFill="0" autoLine="0" autoPict="0">
                <anchor moveWithCells="1">
                  <from>
                    <xdr:col>2</xdr:col>
                    <xdr:colOff>266700</xdr:colOff>
                    <xdr:row>92</xdr:row>
                    <xdr:rowOff>0</xdr:rowOff>
                  </from>
                  <to>
                    <xdr:col>2</xdr:col>
                    <xdr:colOff>571500</xdr:colOff>
                    <xdr:row>93</xdr:row>
                    <xdr:rowOff>19050</xdr:rowOff>
                  </to>
                </anchor>
              </controlPr>
            </control>
          </mc:Choice>
        </mc:AlternateContent>
        <mc:AlternateContent xmlns:mc="http://schemas.openxmlformats.org/markup-compatibility/2006">
          <mc:Choice Requires="x14">
            <control shapeId="6171" r:id="rId51" name="Check Box 1051">
              <controlPr defaultSize="0" autoFill="0" autoLine="0" autoPict="0">
                <anchor moveWithCells="1">
                  <from>
                    <xdr:col>3</xdr:col>
                    <xdr:colOff>266700</xdr:colOff>
                    <xdr:row>92</xdr:row>
                    <xdr:rowOff>0</xdr:rowOff>
                  </from>
                  <to>
                    <xdr:col>3</xdr:col>
                    <xdr:colOff>571500</xdr:colOff>
                    <xdr:row>93</xdr:row>
                    <xdr:rowOff>19050</xdr:rowOff>
                  </to>
                </anchor>
              </controlPr>
            </control>
          </mc:Choice>
        </mc:AlternateContent>
        <mc:AlternateContent xmlns:mc="http://schemas.openxmlformats.org/markup-compatibility/2006">
          <mc:Choice Requires="x14">
            <control shapeId="6172" r:id="rId52" name="Check Box 1052">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173" r:id="rId53" name="Check Box 1053">
              <controlPr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6174" r:id="rId54" name="Check Box 1054">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175" r:id="rId55" name="Check Box 1055">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176" r:id="rId56" name="Check Box 1056">
              <controlPr locked="0" defaultSize="0" autoFill="0" autoLine="0" autoPict="0">
                <anchor moveWithCells="1">
                  <from>
                    <xdr:col>3</xdr:col>
                    <xdr:colOff>266700</xdr:colOff>
                    <xdr:row>92</xdr:row>
                    <xdr:rowOff>0</xdr:rowOff>
                  </from>
                  <to>
                    <xdr:col>3</xdr:col>
                    <xdr:colOff>571500</xdr:colOff>
                    <xdr:row>93</xdr:row>
                    <xdr:rowOff>19050</xdr:rowOff>
                  </to>
                </anchor>
              </controlPr>
            </control>
          </mc:Choice>
        </mc:AlternateContent>
        <mc:AlternateContent xmlns:mc="http://schemas.openxmlformats.org/markup-compatibility/2006">
          <mc:Choice Requires="x14">
            <control shapeId="6177" r:id="rId57" name="Check Box 1057">
              <controlPr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178" r:id="rId58" name="Check Box 1058">
              <controlPr locked="0"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179" r:id="rId59" name="Check Box 1059">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180" r:id="rId60" name="Check Box 1060">
              <controlPr locked="0"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181" r:id="rId61" name="Check Box 1061">
              <controlPr locked="0"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6182" r:id="rId62" name="Check Box 1062">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183" r:id="rId63" name="Check Box 1063">
              <controlPr locked="0"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184" r:id="rId64" name="Check Box 1064">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185" r:id="rId65" name="Check Box 1065">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186" r:id="rId66" name="Check Box 1066">
              <controlPr locked="0"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189" r:id="rId67" name="Check Box 1069">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190" r:id="rId68" name="Check Box 1070">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191" r:id="rId69" name="Check Box 1071">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192" r:id="rId70" name="Check Box 1072">
              <controlPr locked="0"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193" r:id="rId71" name="Check Box 1073">
              <controlPr defaultSize="0" autoFill="0" autoLine="0" autoPict="0">
                <anchor moveWithCells="1">
                  <from>
                    <xdr:col>2</xdr:col>
                    <xdr:colOff>266700</xdr:colOff>
                    <xdr:row>92</xdr:row>
                    <xdr:rowOff>0</xdr:rowOff>
                  </from>
                  <to>
                    <xdr:col>2</xdr:col>
                    <xdr:colOff>571500</xdr:colOff>
                    <xdr:row>93</xdr:row>
                    <xdr:rowOff>19050</xdr:rowOff>
                  </to>
                </anchor>
              </controlPr>
            </control>
          </mc:Choice>
        </mc:AlternateContent>
        <mc:AlternateContent xmlns:mc="http://schemas.openxmlformats.org/markup-compatibility/2006">
          <mc:Choice Requires="x14">
            <control shapeId="6194" r:id="rId72" name="Check Box 1074">
              <controlPr defaultSize="0" autoFill="0" autoLine="0" autoPict="0">
                <anchor moveWithCells="1">
                  <from>
                    <xdr:col>3</xdr:col>
                    <xdr:colOff>266700</xdr:colOff>
                    <xdr:row>92</xdr:row>
                    <xdr:rowOff>0</xdr:rowOff>
                  </from>
                  <to>
                    <xdr:col>3</xdr:col>
                    <xdr:colOff>571500</xdr:colOff>
                    <xdr:row>93</xdr:row>
                    <xdr:rowOff>19050</xdr:rowOff>
                  </to>
                </anchor>
              </controlPr>
            </control>
          </mc:Choice>
        </mc:AlternateContent>
        <mc:AlternateContent xmlns:mc="http://schemas.openxmlformats.org/markup-compatibility/2006">
          <mc:Choice Requires="x14">
            <control shapeId="6195" r:id="rId73" name="Check Box 1075">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196" r:id="rId74" name="Check Box 1076">
              <controlPr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6197" r:id="rId75" name="Check Box 1077">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198" r:id="rId76" name="Check Box 1078">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199" r:id="rId77" name="Check Box 1079">
              <controlPr locked="0" defaultSize="0" autoFill="0" autoLine="0" autoPict="0">
                <anchor moveWithCells="1">
                  <from>
                    <xdr:col>3</xdr:col>
                    <xdr:colOff>266700</xdr:colOff>
                    <xdr:row>92</xdr:row>
                    <xdr:rowOff>0</xdr:rowOff>
                  </from>
                  <to>
                    <xdr:col>3</xdr:col>
                    <xdr:colOff>571500</xdr:colOff>
                    <xdr:row>93</xdr:row>
                    <xdr:rowOff>19050</xdr:rowOff>
                  </to>
                </anchor>
              </controlPr>
            </control>
          </mc:Choice>
        </mc:AlternateContent>
        <mc:AlternateContent xmlns:mc="http://schemas.openxmlformats.org/markup-compatibility/2006">
          <mc:Choice Requires="x14">
            <control shapeId="6200" r:id="rId78" name="Check Box 1080">
              <controlPr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201" r:id="rId79" name="Check Box 1081">
              <controlPr locked="0"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202" r:id="rId80" name="Check Box 1082">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203" r:id="rId81" name="Check Box 1083">
              <controlPr locked="0"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204" r:id="rId82" name="Check Box 1084">
              <controlPr locked="0"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6205" r:id="rId83" name="Check Box 1085">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206" r:id="rId84" name="Check Box 1086">
              <controlPr locked="0"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207" r:id="rId85" name="Check Box 1087">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08" r:id="rId86" name="Check Box 1088">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09" r:id="rId87" name="Check Box 1089">
              <controlPr locked="0"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10" r:id="rId88" name="Check Box 1090">
              <controlPr defaultSize="0" autoFill="0" autoLine="0" autoPict="0">
                <anchor moveWithCells="1">
                  <from>
                    <xdr:col>2</xdr:col>
                    <xdr:colOff>266700</xdr:colOff>
                    <xdr:row>92</xdr:row>
                    <xdr:rowOff>0</xdr:rowOff>
                  </from>
                  <to>
                    <xdr:col>2</xdr:col>
                    <xdr:colOff>571500</xdr:colOff>
                    <xdr:row>93</xdr:row>
                    <xdr:rowOff>19050</xdr:rowOff>
                  </to>
                </anchor>
              </controlPr>
            </control>
          </mc:Choice>
        </mc:AlternateContent>
        <mc:AlternateContent xmlns:mc="http://schemas.openxmlformats.org/markup-compatibility/2006">
          <mc:Choice Requires="x14">
            <control shapeId="6211" r:id="rId89" name="Check Box 1091">
              <controlPr locked="0" defaultSize="0" autoFill="0" autoLine="0" autoPict="0">
                <anchor moveWithCells="1">
                  <from>
                    <xdr:col>2</xdr:col>
                    <xdr:colOff>266700</xdr:colOff>
                    <xdr:row>92</xdr:row>
                    <xdr:rowOff>0</xdr:rowOff>
                  </from>
                  <to>
                    <xdr:col>2</xdr:col>
                    <xdr:colOff>571500</xdr:colOff>
                    <xdr:row>93</xdr:row>
                    <xdr:rowOff>19050</xdr:rowOff>
                  </to>
                </anchor>
              </controlPr>
            </control>
          </mc:Choice>
        </mc:AlternateContent>
        <mc:AlternateContent xmlns:mc="http://schemas.openxmlformats.org/markup-compatibility/2006">
          <mc:Choice Requires="x14">
            <control shapeId="6212" r:id="rId90" name="Check Box 1092">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13" r:id="rId91" name="Check Box 1093">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14" r:id="rId92" name="Check Box 1094">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15" r:id="rId93" name="Check Box 1095">
              <controlPr locked="0"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16" r:id="rId94" name="Check Box 1096">
              <controlPr defaultSize="0" autoFill="0" autoLine="0" autoPict="0">
                <anchor moveWithCells="1">
                  <from>
                    <xdr:col>2</xdr:col>
                    <xdr:colOff>266700</xdr:colOff>
                    <xdr:row>92</xdr:row>
                    <xdr:rowOff>0</xdr:rowOff>
                  </from>
                  <to>
                    <xdr:col>2</xdr:col>
                    <xdr:colOff>571500</xdr:colOff>
                    <xdr:row>93</xdr:row>
                    <xdr:rowOff>19050</xdr:rowOff>
                  </to>
                </anchor>
              </controlPr>
            </control>
          </mc:Choice>
        </mc:AlternateContent>
        <mc:AlternateContent xmlns:mc="http://schemas.openxmlformats.org/markup-compatibility/2006">
          <mc:Choice Requires="x14">
            <control shapeId="6217" r:id="rId95" name="Check Box 1097">
              <controlPr defaultSize="0" autoFill="0" autoLine="0" autoPict="0">
                <anchor moveWithCells="1">
                  <from>
                    <xdr:col>3</xdr:col>
                    <xdr:colOff>266700</xdr:colOff>
                    <xdr:row>92</xdr:row>
                    <xdr:rowOff>0</xdr:rowOff>
                  </from>
                  <to>
                    <xdr:col>3</xdr:col>
                    <xdr:colOff>571500</xdr:colOff>
                    <xdr:row>93</xdr:row>
                    <xdr:rowOff>19050</xdr:rowOff>
                  </to>
                </anchor>
              </controlPr>
            </control>
          </mc:Choice>
        </mc:AlternateContent>
        <mc:AlternateContent xmlns:mc="http://schemas.openxmlformats.org/markup-compatibility/2006">
          <mc:Choice Requires="x14">
            <control shapeId="6218" r:id="rId96" name="Check Box 1098">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219" r:id="rId97" name="Check Box 1099">
              <controlPr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6220" r:id="rId98" name="Check Box 1100">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221" r:id="rId99" name="Check Box 1101">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22" r:id="rId100" name="Check Box 1102">
              <controlPr locked="0" defaultSize="0" autoFill="0" autoLine="0" autoPict="0">
                <anchor moveWithCells="1">
                  <from>
                    <xdr:col>3</xdr:col>
                    <xdr:colOff>266700</xdr:colOff>
                    <xdr:row>92</xdr:row>
                    <xdr:rowOff>0</xdr:rowOff>
                  </from>
                  <to>
                    <xdr:col>3</xdr:col>
                    <xdr:colOff>571500</xdr:colOff>
                    <xdr:row>93</xdr:row>
                    <xdr:rowOff>19050</xdr:rowOff>
                  </to>
                </anchor>
              </controlPr>
            </control>
          </mc:Choice>
        </mc:AlternateContent>
        <mc:AlternateContent xmlns:mc="http://schemas.openxmlformats.org/markup-compatibility/2006">
          <mc:Choice Requires="x14">
            <control shapeId="6223" r:id="rId101" name="Check Box 1103">
              <controlPr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224" r:id="rId102" name="Check Box 1104">
              <controlPr locked="0"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225" r:id="rId103" name="Check Box 1105">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226" r:id="rId104" name="Check Box 1106">
              <controlPr locked="0"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227" r:id="rId105" name="Check Box 1107">
              <controlPr locked="0"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6228" r:id="rId106" name="Check Box 1108">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229" r:id="rId107" name="Check Box 1109">
              <controlPr locked="0"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230" r:id="rId108" name="Check Box 1110">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31" r:id="rId109" name="Check Box 1111">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32" r:id="rId110" name="Check Box 1112">
              <controlPr locked="0"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35" r:id="rId111" name="Check Box 1115">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36" r:id="rId112" name="Check Box 1116">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37" r:id="rId113" name="Check Box 1117">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38" r:id="rId114" name="Check Box 1118">
              <controlPr locked="0"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39" r:id="rId115" name="Check Box 1119">
              <controlPr defaultSize="0" autoFill="0" autoLine="0" autoPict="0">
                <anchor moveWithCells="1">
                  <from>
                    <xdr:col>3</xdr:col>
                    <xdr:colOff>266700</xdr:colOff>
                    <xdr:row>29</xdr:row>
                    <xdr:rowOff>9525</xdr:rowOff>
                  </from>
                  <to>
                    <xdr:col>3</xdr:col>
                    <xdr:colOff>571500</xdr:colOff>
                    <xdr:row>30</xdr:row>
                    <xdr:rowOff>38100</xdr:rowOff>
                  </to>
                </anchor>
              </controlPr>
            </control>
          </mc:Choice>
        </mc:AlternateContent>
        <mc:AlternateContent xmlns:mc="http://schemas.openxmlformats.org/markup-compatibility/2006">
          <mc:Choice Requires="x14">
            <control shapeId="6240" r:id="rId116" name="Check Box 1120">
              <controlPr defaultSize="0" autoFill="0" autoLine="0" autoPict="0">
                <anchor moveWithCells="1">
                  <from>
                    <xdr:col>3</xdr:col>
                    <xdr:colOff>266700</xdr:colOff>
                    <xdr:row>29</xdr:row>
                    <xdr:rowOff>9525</xdr:rowOff>
                  </from>
                  <to>
                    <xdr:col>3</xdr:col>
                    <xdr:colOff>571500</xdr:colOff>
                    <xdr:row>30</xdr:row>
                    <xdr:rowOff>38100</xdr:rowOff>
                  </to>
                </anchor>
              </controlPr>
            </control>
          </mc:Choice>
        </mc:AlternateContent>
        <mc:AlternateContent xmlns:mc="http://schemas.openxmlformats.org/markup-compatibility/2006">
          <mc:Choice Requires="x14">
            <control shapeId="6241" r:id="rId117" name="Check Box 1121">
              <controlPr locked="0" defaultSize="0" autoFill="0" autoLine="0" autoPict="0">
                <anchor moveWithCells="1">
                  <from>
                    <xdr:col>3</xdr:col>
                    <xdr:colOff>266700</xdr:colOff>
                    <xdr:row>29</xdr:row>
                    <xdr:rowOff>9525</xdr:rowOff>
                  </from>
                  <to>
                    <xdr:col>3</xdr:col>
                    <xdr:colOff>571500</xdr:colOff>
                    <xdr:row>30</xdr:row>
                    <xdr:rowOff>38100</xdr:rowOff>
                  </to>
                </anchor>
              </controlPr>
            </control>
          </mc:Choice>
        </mc:AlternateContent>
        <mc:AlternateContent xmlns:mc="http://schemas.openxmlformats.org/markup-compatibility/2006">
          <mc:Choice Requires="x14">
            <control shapeId="6242" r:id="rId118" name="Check Box 1122">
              <controlPr defaultSize="0" autoFill="0" autoLine="0" autoPict="0">
                <anchor moveWithCells="1">
                  <from>
                    <xdr:col>4</xdr:col>
                    <xdr:colOff>266700</xdr:colOff>
                    <xdr:row>29</xdr:row>
                    <xdr:rowOff>9525</xdr:rowOff>
                  </from>
                  <to>
                    <xdr:col>4</xdr:col>
                    <xdr:colOff>571500</xdr:colOff>
                    <xdr:row>30</xdr:row>
                    <xdr:rowOff>38100</xdr:rowOff>
                  </to>
                </anchor>
              </controlPr>
            </control>
          </mc:Choice>
        </mc:AlternateContent>
        <mc:AlternateContent xmlns:mc="http://schemas.openxmlformats.org/markup-compatibility/2006">
          <mc:Choice Requires="x14">
            <control shapeId="6243" r:id="rId119" name="Check Box 1123">
              <controlPr defaultSize="0" autoFill="0" autoLine="0" autoPict="0">
                <anchor moveWithCells="1">
                  <from>
                    <xdr:col>4</xdr:col>
                    <xdr:colOff>266700</xdr:colOff>
                    <xdr:row>29</xdr:row>
                    <xdr:rowOff>9525</xdr:rowOff>
                  </from>
                  <to>
                    <xdr:col>4</xdr:col>
                    <xdr:colOff>571500</xdr:colOff>
                    <xdr:row>30</xdr:row>
                    <xdr:rowOff>38100</xdr:rowOff>
                  </to>
                </anchor>
              </controlPr>
            </control>
          </mc:Choice>
        </mc:AlternateContent>
        <mc:AlternateContent xmlns:mc="http://schemas.openxmlformats.org/markup-compatibility/2006">
          <mc:Choice Requires="x14">
            <control shapeId="6244" r:id="rId120" name="Check Box 1124">
              <controlPr locked="0" defaultSize="0" autoFill="0" autoLine="0" autoPict="0">
                <anchor moveWithCells="1">
                  <from>
                    <xdr:col>4</xdr:col>
                    <xdr:colOff>266700</xdr:colOff>
                    <xdr:row>29</xdr:row>
                    <xdr:rowOff>9525</xdr:rowOff>
                  </from>
                  <to>
                    <xdr:col>4</xdr:col>
                    <xdr:colOff>571500</xdr:colOff>
                    <xdr:row>30</xdr:row>
                    <xdr:rowOff>38100</xdr:rowOff>
                  </to>
                </anchor>
              </controlPr>
            </control>
          </mc:Choice>
        </mc:AlternateContent>
        <mc:AlternateContent xmlns:mc="http://schemas.openxmlformats.org/markup-compatibility/2006">
          <mc:Choice Requires="x14">
            <control shapeId="6245" r:id="rId121" name="Check Box 1125">
              <controlPr defaultSize="0" autoFill="0" autoLine="0" autoPict="0">
                <anchor moveWithCells="1">
                  <from>
                    <xdr:col>5</xdr:col>
                    <xdr:colOff>266700</xdr:colOff>
                    <xdr:row>29</xdr:row>
                    <xdr:rowOff>9525</xdr:rowOff>
                  </from>
                  <to>
                    <xdr:col>5</xdr:col>
                    <xdr:colOff>571500</xdr:colOff>
                    <xdr:row>30</xdr:row>
                    <xdr:rowOff>38100</xdr:rowOff>
                  </to>
                </anchor>
              </controlPr>
            </control>
          </mc:Choice>
        </mc:AlternateContent>
        <mc:AlternateContent xmlns:mc="http://schemas.openxmlformats.org/markup-compatibility/2006">
          <mc:Choice Requires="x14">
            <control shapeId="6246" r:id="rId122" name="Check Box 1126">
              <controlPr defaultSize="0" autoFill="0" autoLine="0" autoPict="0">
                <anchor moveWithCells="1">
                  <from>
                    <xdr:col>5</xdr:col>
                    <xdr:colOff>266700</xdr:colOff>
                    <xdr:row>29</xdr:row>
                    <xdr:rowOff>9525</xdr:rowOff>
                  </from>
                  <to>
                    <xdr:col>5</xdr:col>
                    <xdr:colOff>571500</xdr:colOff>
                    <xdr:row>30</xdr:row>
                    <xdr:rowOff>38100</xdr:rowOff>
                  </to>
                </anchor>
              </controlPr>
            </control>
          </mc:Choice>
        </mc:AlternateContent>
        <mc:AlternateContent xmlns:mc="http://schemas.openxmlformats.org/markup-compatibility/2006">
          <mc:Choice Requires="x14">
            <control shapeId="6247" r:id="rId123" name="Check Box 1127">
              <controlPr locked="0" defaultSize="0" autoFill="0" autoLine="0" autoPict="0">
                <anchor moveWithCells="1">
                  <from>
                    <xdr:col>5</xdr:col>
                    <xdr:colOff>266700</xdr:colOff>
                    <xdr:row>29</xdr:row>
                    <xdr:rowOff>9525</xdr:rowOff>
                  </from>
                  <to>
                    <xdr:col>5</xdr:col>
                    <xdr:colOff>571500</xdr:colOff>
                    <xdr:row>30</xdr:row>
                    <xdr:rowOff>38100</xdr:rowOff>
                  </to>
                </anchor>
              </controlPr>
            </control>
          </mc:Choice>
        </mc:AlternateContent>
        <mc:AlternateContent xmlns:mc="http://schemas.openxmlformats.org/markup-compatibility/2006">
          <mc:Choice Requires="x14">
            <control shapeId="6248" r:id="rId124" name="Check Box 1128">
              <controlPr defaultSize="0" autoFill="0" autoLine="0" autoPict="0">
                <anchor moveWithCells="1">
                  <from>
                    <xdr:col>6</xdr:col>
                    <xdr:colOff>266700</xdr:colOff>
                    <xdr:row>29</xdr:row>
                    <xdr:rowOff>9525</xdr:rowOff>
                  </from>
                  <to>
                    <xdr:col>6</xdr:col>
                    <xdr:colOff>571500</xdr:colOff>
                    <xdr:row>30</xdr:row>
                    <xdr:rowOff>38100</xdr:rowOff>
                  </to>
                </anchor>
              </controlPr>
            </control>
          </mc:Choice>
        </mc:AlternateContent>
        <mc:AlternateContent xmlns:mc="http://schemas.openxmlformats.org/markup-compatibility/2006">
          <mc:Choice Requires="x14">
            <control shapeId="6249" r:id="rId125" name="Check Box 1129">
              <controlPr defaultSize="0" autoFill="0" autoLine="0" autoPict="0">
                <anchor moveWithCells="1">
                  <from>
                    <xdr:col>6</xdr:col>
                    <xdr:colOff>266700</xdr:colOff>
                    <xdr:row>29</xdr:row>
                    <xdr:rowOff>9525</xdr:rowOff>
                  </from>
                  <to>
                    <xdr:col>6</xdr:col>
                    <xdr:colOff>571500</xdr:colOff>
                    <xdr:row>30</xdr:row>
                    <xdr:rowOff>38100</xdr:rowOff>
                  </to>
                </anchor>
              </controlPr>
            </control>
          </mc:Choice>
        </mc:AlternateContent>
        <mc:AlternateContent xmlns:mc="http://schemas.openxmlformats.org/markup-compatibility/2006">
          <mc:Choice Requires="x14">
            <control shapeId="6250" r:id="rId126" name="Check Box 1130">
              <controlPr locked="0" defaultSize="0" autoFill="0" autoLine="0" autoPict="0">
                <anchor moveWithCells="1">
                  <from>
                    <xdr:col>6</xdr:col>
                    <xdr:colOff>266700</xdr:colOff>
                    <xdr:row>29</xdr:row>
                    <xdr:rowOff>9525</xdr:rowOff>
                  </from>
                  <to>
                    <xdr:col>6</xdr:col>
                    <xdr:colOff>571500</xdr:colOff>
                    <xdr:row>30</xdr:row>
                    <xdr:rowOff>38100</xdr:rowOff>
                  </to>
                </anchor>
              </controlPr>
            </control>
          </mc:Choice>
        </mc:AlternateContent>
        <mc:AlternateContent xmlns:mc="http://schemas.openxmlformats.org/markup-compatibility/2006">
          <mc:Choice Requires="x14">
            <control shapeId="6251" r:id="rId127" name="Check Box 1131">
              <controlPr defaultSize="0" autoFill="0" autoLine="0" autoPict="0">
                <anchor moveWithCells="1">
                  <from>
                    <xdr:col>7</xdr:col>
                    <xdr:colOff>266700</xdr:colOff>
                    <xdr:row>29</xdr:row>
                    <xdr:rowOff>9525</xdr:rowOff>
                  </from>
                  <to>
                    <xdr:col>7</xdr:col>
                    <xdr:colOff>571500</xdr:colOff>
                    <xdr:row>30</xdr:row>
                    <xdr:rowOff>38100</xdr:rowOff>
                  </to>
                </anchor>
              </controlPr>
            </control>
          </mc:Choice>
        </mc:AlternateContent>
        <mc:AlternateContent xmlns:mc="http://schemas.openxmlformats.org/markup-compatibility/2006">
          <mc:Choice Requires="x14">
            <control shapeId="6252" r:id="rId128" name="Check Box 1132">
              <controlPr defaultSize="0" autoFill="0" autoLine="0" autoPict="0">
                <anchor moveWithCells="1">
                  <from>
                    <xdr:col>7</xdr:col>
                    <xdr:colOff>266700</xdr:colOff>
                    <xdr:row>29</xdr:row>
                    <xdr:rowOff>9525</xdr:rowOff>
                  </from>
                  <to>
                    <xdr:col>7</xdr:col>
                    <xdr:colOff>571500</xdr:colOff>
                    <xdr:row>30</xdr:row>
                    <xdr:rowOff>38100</xdr:rowOff>
                  </to>
                </anchor>
              </controlPr>
            </control>
          </mc:Choice>
        </mc:AlternateContent>
        <mc:AlternateContent xmlns:mc="http://schemas.openxmlformats.org/markup-compatibility/2006">
          <mc:Choice Requires="x14">
            <control shapeId="6253" r:id="rId129" name="Check Box 1133">
              <controlPr locked="0" defaultSize="0" autoFill="0" autoLine="0" autoPict="0">
                <anchor moveWithCells="1">
                  <from>
                    <xdr:col>7</xdr:col>
                    <xdr:colOff>266700</xdr:colOff>
                    <xdr:row>29</xdr:row>
                    <xdr:rowOff>9525</xdr:rowOff>
                  </from>
                  <to>
                    <xdr:col>7</xdr:col>
                    <xdr:colOff>571500</xdr:colOff>
                    <xdr:row>30</xdr:row>
                    <xdr:rowOff>38100</xdr:rowOff>
                  </to>
                </anchor>
              </controlPr>
            </control>
          </mc:Choice>
        </mc:AlternateContent>
        <mc:AlternateContent xmlns:mc="http://schemas.openxmlformats.org/markup-compatibility/2006">
          <mc:Choice Requires="x14">
            <control shapeId="6254" r:id="rId130" name="Check Box 1134">
              <controlPr defaultSize="0" autoFill="0" autoLine="0" autoPict="0">
                <anchor moveWithCells="1">
                  <from>
                    <xdr:col>8</xdr:col>
                    <xdr:colOff>266700</xdr:colOff>
                    <xdr:row>29</xdr:row>
                    <xdr:rowOff>9525</xdr:rowOff>
                  </from>
                  <to>
                    <xdr:col>8</xdr:col>
                    <xdr:colOff>571500</xdr:colOff>
                    <xdr:row>30</xdr:row>
                    <xdr:rowOff>38100</xdr:rowOff>
                  </to>
                </anchor>
              </controlPr>
            </control>
          </mc:Choice>
        </mc:AlternateContent>
        <mc:AlternateContent xmlns:mc="http://schemas.openxmlformats.org/markup-compatibility/2006">
          <mc:Choice Requires="x14">
            <control shapeId="6255" r:id="rId131" name="Check Box 1135">
              <controlPr defaultSize="0" autoFill="0" autoLine="0" autoPict="0">
                <anchor moveWithCells="1">
                  <from>
                    <xdr:col>8</xdr:col>
                    <xdr:colOff>266700</xdr:colOff>
                    <xdr:row>29</xdr:row>
                    <xdr:rowOff>9525</xdr:rowOff>
                  </from>
                  <to>
                    <xdr:col>8</xdr:col>
                    <xdr:colOff>571500</xdr:colOff>
                    <xdr:row>30</xdr:row>
                    <xdr:rowOff>38100</xdr:rowOff>
                  </to>
                </anchor>
              </controlPr>
            </control>
          </mc:Choice>
        </mc:AlternateContent>
        <mc:AlternateContent xmlns:mc="http://schemas.openxmlformats.org/markup-compatibility/2006">
          <mc:Choice Requires="x14">
            <control shapeId="6256" r:id="rId132" name="Check Box 1136">
              <controlPr locked="0" defaultSize="0" autoFill="0" autoLine="0" autoPict="0">
                <anchor moveWithCells="1">
                  <from>
                    <xdr:col>8</xdr:col>
                    <xdr:colOff>266700</xdr:colOff>
                    <xdr:row>29</xdr:row>
                    <xdr:rowOff>9525</xdr:rowOff>
                  </from>
                  <to>
                    <xdr:col>8</xdr:col>
                    <xdr:colOff>571500</xdr:colOff>
                    <xdr:row>30</xdr:row>
                    <xdr:rowOff>38100</xdr:rowOff>
                  </to>
                </anchor>
              </controlPr>
            </control>
          </mc:Choice>
        </mc:AlternateContent>
        <mc:AlternateContent xmlns:mc="http://schemas.openxmlformats.org/markup-compatibility/2006">
          <mc:Choice Requires="x14">
            <control shapeId="6257" r:id="rId133" name="Check Box 1137">
              <controlPr defaultSize="0" autoFill="0" autoLine="0" autoPict="0">
                <anchor moveWithCells="1">
                  <from>
                    <xdr:col>9</xdr:col>
                    <xdr:colOff>266700</xdr:colOff>
                    <xdr:row>29</xdr:row>
                    <xdr:rowOff>9525</xdr:rowOff>
                  </from>
                  <to>
                    <xdr:col>9</xdr:col>
                    <xdr:colOff>571500</xdr:colOff>
                    <xdr:row>30</xdr:row>
                    <xdr:rowOff>38100</xdr:rowOff>
                  </to>
                </anchor>
              </controlPr>
            </control>
          </mc:Choice>
        </mc:AlternateContent>
        <mc:AlternateContent xmlns:mc="http://schemas.openxmlformats.org/markup-compatibility/2006">
          <mc:Choice Requires="x14">
            <control shapeId="6258" r:id="rId134" name="Check Box 1138">
              <controlPr defaultSize="0" autoFill="0" autoLine="0" autoPict="0">
                <anchor moveWithCells="1">
                  <from>
                    <xdr:col>9</xdr:col>
                    <xdr:colOff>266700</xdr:colOff>
                    <xdr:row>29</xdr:row>
                    <xdr:rowOff>9525</xdr:rowOff>
                  </from>
                  <to>
                    <xdr:col>9</xdr:col>
                    <xdr:colOff>571500</xdr:colOff>
                    <xdr:row>30</xdr:row>
                    <xdr:rowOff>38100</xdr:rowOff>
                  </to>
                </anchor>
              </controlPr>
            </control>
          </mc:Choice>
        </mc:AlternateContent>
        <mc:AlternateContent xmlns:mc="http://schemas.openxmlformats.org/markup-compatibility/2006">
          <mc:Choice Requires="x14">
            <control shapeId="6259" r:id="rId135" name="Check Box 1139">
              <controlPr locked="0" defaultSize="0" autoFill="0" autoLine="0" autoPict="0">
                <anchor moveWithCells="1">
                  <from>
                    <xdr:col>9</xdr:col>
                    <xdr:colOff>266700</xdr:colOff>
                    <xdr:row>29</xdr:row>
                    <xdr:rowOff>9525</xdr:rowOff>
                  </from>
                  <to>
                    <xdr:col>9</xdr:col>
                    <xdr:colOff>571500</xdr:colOff>
                    <xdr:row>30</xdr:row>
                    <xdr:rowOff>38100</xdr:rowOff>
                  </to>
                </anchor>
              </controlPr>
            </control>
          </mc:Choice>
        </mc:AlternateContent>
        <mc:AlternateContent xmlns:mc="http://schemas.openxmlformats.org/markup-compatibility/2006">
          <mc:Choice Requires="x14">
            <control shapeId="6263" r:id="rId136" name="Check Box 1143">
              <controlPr defaultSize="0" autoFill="0" autoLine="0" autoPict="0">
                <anchor moveWithCells="1">
                  <from>
                    <xdr:col>2</xdr:col>
                    <xdr:colOff>266700</xdr:colOff>
                    <xdr:row>92</xdr:row>
                    <xdr:rowOff>0</xdr:rowOff>
                  </from>
                  <to>
                    <xdr:col>2</xdr:col>
                    <xdr:colOff>571500</xdr:colOff>
                    <xdr:row>93</xdr:row>
                    <xdr:rowOff>19050</xdr:rowOff>
                  </to>
                </anchor>
              </controlPr>
            </control>
          </mc:Choice>
        </mc:AlternateContent>
        <mc:AlternateContent xmlns:mc="http://schemas.openxmlformats.org/markup-compatibility/2006">
          <mc:Choice Requires="x14">
            <control shapeId="6264" r:id="rId137" name="Check Box 1144">
              <controlPr defaultSize="0" autoFill="0" autoLine="0" autoPict="0">
                <anchor moveWithCells="1">
                  <from>
                    <xdr:col>3</xdr:col>
                    <xdr:colOff>266700</xdr:colOff>
                    <xdr:row>92</xdr:row>
                    <xdr:rowOff>0</xdr:rowOff>
                  </from>
                  <to>
                    <xdr:col>3</xdr:col>
                    <xdr:colOff>571500</xdr:colOff>
                    <xdr:row>93</xdr:row>
                    <xdr:rowOff>19050</xdr:rowOff>
                  </to>
                </anchor>
              </controlPr>
            </control>
          </mc:Choice>
        </mc:AlternateContent>
        <mc:AlternateContent xmlns:mc="http://schemas.openxmlformats.org/markup-compatibility/2006">
          <mc:Choice Requires="x14">
            <control shapeId="6265" r:id="rId138" name="Check Box 1145">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266" r:id="rId139" name="Check Box 1146">
              <controlPr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6267" r:id="rId140" name="Check Box 1147">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268" r:id="rId141" name="Check Box 1148">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69" r:id="rId142" name="Check Box 1149">
              <controlPr locked="0" defaultSize="0" autoFill="0" autoLine="0" autoPict="0">
                <anchor moveWithCells="1">
                  <from>
                    <xdr:col>3</xdr:col>
                    <xdr:colOff>266700</xdr:colOff>
                    <xdr:row>92</xdr:row>
                    <xdr:rowOff>0</xdr:rowOff>
                  </from>
                  <to>
                    <xdr:col>3</xdr:col>
                    <xdr:colOff>571500</xdr:colOff>
                    <xdr:row>93</xdr:row>
                    <xdr:rowOff>19050</xdr:rowOff>
                  </to>
                </anchor>
              </controlPr>
            </control>
          </mc:Choice>
        </mc:AlternateContent>
        <mc:AlternateContent xmlns:mc="http://schemas.openxmlformats.org/markup-compatibility/2006">
          <mc:Choice Requires="x14">
            <control shapeId="6270" r:id="rId143" name="Check Box 1150">
              <controlPr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271" r:id="rId144" name="Check Box 1151">
              <controlPr locked="0"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272" r:id="rId145" name="Check Box 1152">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273" r:id="rId146" name="Check Box 1153">
              <controlPr locked="0"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274" r:id="rId147" name="Check Box 1154">
              <controlPr locked="0"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6275" r:id="rId148" name="Check Box 1155">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276" r:id="rId149" name="Check Box 1156">
              <controlPr locked="0"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277" r:id="rId150" name="Check Box 1157">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78" r:id="rId151" name="Check Box 1158">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79" r:id="rId152" name="Check Box 1159">
              <controlPr locked="0"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80" r:id="rId153" name="Check Box 1160">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81" r:id="rId154" name="Check Box 1161">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82" r:id="rId155" name="Check Box 1162">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83" r:id="rId156" name="Check Box 1163">
              <controlPr locked="0"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285" r:id="rId157" name="Check Box 1165">
              <controlPr defaultSize="0" autoFill="0" autoLine="0" autoPict="0">
                <anchor moveWithCells="1">
                  <from>
                    <xdr:col>3</xdr:col>
                    <xdr:colOff>266700</xdr:colOff>
                    <xdr:row>92</xdr:row>
                    <xdr:rowOff>0</xdr:rowOff>
                  </from>
                  <to>
                    <xdr:col>3</xdr:col>
                    <xdr:colOff>571500</xdr:colOff>
                    <xdr:row>93</xdr:row>
                    <xdr:rowOff>19050</xdr:rowOff>
                  </to>
                </anchor>
              </controlPr>
            </control>
          </mc:Choice>
        </mc:AlternateContent>
        <mc:AlternateContent xmlns:mc="http://schemas.openxmlformats.org/markup-compatibility/2006">
          <mc:Choice Requires="x14">
            <control shapeId="6286" r:id="rId158" name="Check Box 1166">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287" r:id="rId159" name="Check Box 1167">
              <controlPr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6288" r:id="rId160" name="Check Box 1168">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289" r:id="rId161" name="Check Box 1169">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90" r:id="rId162" name="Check Box 1170">
              <controlPr locked="0" defaultSize="0" autoFill="0" autoLine="0" autoPict="0">
                <anchor moveWithCells="1">
                  <from>
                    <xdr:col>3</xdr:col>
                    <xdr:colOff>266700</xdr:colOff>
                    <xdr:row>92</xdr:row>
                    <xdr:rowOff>0</xdr:rowOff>
                  </from>
                  <to>
                    <xdr:col>3</xdr:col>
                    <xdr:colOff>571500</xdr:colOff>
                    <xdr:row>93</xdr:row>
                    <xdr:rowOff>19050</xdr:rowOff>
                  </to>
                </anchor>
              </controlPr>
            </control>
          </mc:Choice>
        </mc:AlternateContent>
        <mc:AlternateContent xmlns:mc="http://schemas.openxmlformats.org/markup-compatibility/2006">
          <mc:Choice Requires="x14">
            <control shapeId="6291" r:id="rId163" name="Check Box 1171">
              <controlPr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292" r:id="rId164" name="Check Box 1172">
              <controlPr locked="0"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293" r:id="rId165" name="Check Box 1173">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294" r:id="rId166" name="Check Box 1174">
              <controlPr locked="0"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295" r:id="rId167" name="Check Box 1175">
              <controlPr locked="0"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2" r:id="rId168" name="Check Box 1176">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3" r:id="rId169" name="Check Box 1177">
              <controlPr locked="0"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298" r:id="rId170" name="Check Box 1178">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299" r:id="rId171" name="Check Box 1179">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300" r:id="rId172" name="Check Box 1180">
              <controlPr locked="0"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4" r:id="rId173" name="Check Box 1183">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304" r:id="rId174" name="Check Box 1184">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305" r:id="rId175" name="Check Box 1185">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306" r:id="rId176" name="Check Box 1186">
              <controlPr locked="0"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308" r:id="rId177" name="Check Box 1188">
              <controlPr defaultSize="0" autoFill="0" autoLine="0" autoPict="0">
                <anchor moveWithCells="1">
                  <from>
                    <xdr:col>3</xdr:col>
                    <xdr:colOff>266700</xdr:colOff>
                    <xdr:row>92</xdr:row>
                    <xdr:rowOff>0</xdr:rowOff>
                  </from>
                  <to>
                    <xdr:col>3</xdr:col>
                    <xdr:colOff>571500</xdr:colOff>
                    <xdr:row>93</xdr:row>
                    <xdr:rowOff>19050</xdr:rowOff>
                  </to>
                </anchor>
              </controlPr>
            </control>
          </mc:Choice>
        </mc:AlternateContent>
        <mc:AlternateContent xmlns:mc="http://schemas.openxmlformats.org/markup-compatibility/2006">
          <mc:Choice Requires="x14">
            <control shapeId="6309" r:id="rId178" name="Check Box 1189">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310" r:id="rId179" name="Check Box 1190">
              <controlPr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6311" r:id="rId180" name="Check Box 1191">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312" r:id="rId181" name="Check Box 1192">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314" r:id="rId182" name="Check Box 1194">
              <controlPr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315" r:id="rId183" name="Check Box 1195">
              <controlPr locked="0" defaultSize="0" autoFill="0" autoLine="0" autoPict="0">
                <anchor moveWithCells="1">
                  <from>
                    <xdr:col>4</xdr:col>
                    <xdr:colOff>266700</xdr:colOff>
                    <xdr:row>92</xdr:row>
                    <xdr:rowOff>0</xdr:rowOff>
                  </from>
                  <to>
                    <xdr:col>4</xdr:col>
                    <xdr:colOff>571500</xdr:colOff>
                    <xdr:row>93</xdr:row>
                    <xdr:rowOff>19050</xdr:rowOff>
                  </to>
                </anchor>
              </controlPr>
            </control>
          </mc:Choice>
        </mc:AlternateContent>
        <mc:AlternateContent xmlns:mc="http://schemas.openxmlformats.org/markup-compatibility/2006">
          <mc:Choice Requires="x14">
            <control shapeId="6316" r:id="rId184" name="Check Box 1196">
              <controlPr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317" r:id="rId185" name="Check Box 1197">
              <controlPr locked="0" defaultSize="0" autoFill="0" autoLine="0" autoPict="0">
                <anchor moveWithCells="1">
                  <from>
                    <xdr:col>5</xdr:col>
                    <xdr:colOff>266700</xdr:colOff>
                    <xdr:row>92</xdr:row>
                    <xdr:rowOff>0</xdr:rowOff>
                  </from>
                  <to>
                    <xdr:col>5</xdr:col>
                    <xdr:colOff>571500</xdr:colOff>
                    <xdr:row>93</xdr:row>
                    <xdr:rowOff>19050</xdr:rowOff>
                  </to>
                </anchor>
              </controlPr>
            </control>
          </mc:Choice>
        </mc:AlternateContent>
        <mc:AlternateContent xmlns:mc="http://schemas.openxmlformats.org/markup-compatibility/2006">
          <mc:Choice Requires="x14">
            <control shapeId="6318" r:id="rId186" name="Check Box 1198">
              <controlPr locked="0" defaultSize="0" autoFill="0" autoLine="0" autoPict="0">
                <anchor moveWithCells="1">
                  <from>
                    <xdr:col>6</xdr:col>
                    <xdr:colOff>266700</xdr:colOff>
                    <xdr:row>92</xdr:row>
                    <xdr:rowOff>0</xdr:rowOff>
                  </from>
                  <to>
                    <xdr:col>6</xdr:col>
                    <xdr:colOff>571500</xdr:colOff>
                    <xdr:row>93</xdr:row>
                    <xdr:rowOff>19050</xdr:rowOff>
                  </to>
                </anchor>
              </controlPr>
            </control>
          </mc:Choice>
        </mc:AlternateContent>
        <mc:AlternateContent xmlns:mc="http://schemas.openxmlformats.org/markup-compatibility/2006">
          <mc:Choice Requires="x14">
            <control shapeId="6319" r:id="rId187" name="Check Box 1199">
              <controlPr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320" r:id="rId188" name="Check Box 1200">
              <controlPr locked="0" defaultSize="0" autoFill="0" autoLine="0" autoPict="0">
                <anchor moveWithCells="1">
                  <from>
                    <xdr:col>7</xdr:col>
                    <xdr:colOff>266700</xdr:colOff>
                    <xdr:row>92</xdr:row>
                    <xdr:rowOff>0</xdr:rowOff>
                  </from>
                  <to>
                    <xdr:col>7</xdr:col>
                    <xdr:colOff>571500</xdr:colOff>
                    <xdr:row>93</xdr:row>
                    <xdr:rowOff>19050</xdr:rowOff>
                  </to>
                </anchor>
              </controlPr>
            </control>
          </mc:Choice>
        </mc:AlternateContent>
        <mc:AlternateContent xmlns:mc="http://schemas.openxmlformats.org/markup-compatibility/2006">
          <mc:Choice Requires="x14">
            <control shapeId="6321" r:id="rId189" name="Check Box 1201">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322" r:id="rId190" name="Check Box 1202">
              <controlPr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323" r:id="rId191" name="Check Box 1203">
              <controlPr locked="0" defaultSize="0" autoFill="0" autoLine="0" autoPict="0">
                <anchor moveWithCells="1">
                  <from>
                    <xdr:col>8</xdr:col>
                    <xdr:colOff>266700</xdr:colOff>
                    <xdr:row>92</xdr:row>
                    <xdr:rowOff>0</xdr:rowOff>
                  </from>
                  <to>
                    <xdr:col>8</xdr:col>
                    <xdr:colOff>571500</xdr:colOff>
                    <xdr:row>93</xdr:row>
                    <xdr:rowOff>19050</xdr:rowOff>
                  </to>
                </anchor>
              </controlPr>
            </control>
          </mc:Choice>
        </mc:AlternateContent>
        <mc:AlternateContent xmlns:mc="http://schemas.openxmlformats.org/markup-compatibility/2006">
          <mc:Choice Requires="x14">
            <control shapeId="6324" r:id="rId192" name="Check Box 1204">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mc:AlternateContent xmlns:mc="http://schemas.openxmlformats.org/markup-compatibility/2006">
          <mc:Choice Requires="x14">
            <control shapeId="6325" r:id="rId193" name="Check Box 1205">
              <controlPr defaultSize="0" autoFill="0" autoLine="0" autoPict="0">
                <anchor moveWithCells="1">
                  <from>
                    <xdr:col>9</xdr:col>
                    <xdr:colOff>266700</xdr:colOff>
                    <xdr:row>92</xdr:row>
                    <xdr:rowOff>0</xdr:rowOff>
                  </from>
                  <to>
                    <xdr:col>9</xdr:col>
                    <xdr:colOff>571500</xdr:colOff>
                    <xdr:row>93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8BD3B-8CFD-4176-9780-E05C88594BBE}">
  <sheetPr>
    <pageSetUpPr fitToPage="1"/>
  </sheetPr>
  <dimension ref="A3:H35"/>
  <sheetViews>
    <sheetView workbookViewId="0">
      <selection activeCell="B21" sqref="B21"/>
    </sheetView>
  </sheetViews>
  <sheetFormatPr defaultRowHeight="15.75" x14ac:dyDescent="0.25"/>
  <cols>
    <col min="1" max="1" width="14" customWidth="1"/>
    <col min="2" max="2" width="32.875" customWidth="1"/>
    <col min="3" max="3" width="17.25" customWidth="1"/>
    <col min="4" max="6" width="17.375" customWidth="1"/>
    <col min="7" max="7" width="21.75" customWidth="1"/>
    <col min="8" max="8" width="30" customWidth="1"/>
  </cols>
  <sheetData>
    <row r="3" spans="1:8" ht="44.25" x14ac:dyDescent="0.25">
      <c r="A3" s="160" t="s">
        <v>132</v>
      </c>
      <c r="B3" s="161"/>
      <c r="C3" s="162"/>
      <c r="D3" s="163"/>
      <c r="E3" s="164"/>
      <c r="F3" s="164"/>
      <c r="G3" s="164"/>
      <c r="H3" s="164"/>
    </row>
    <row r="4" spans="1:8" ht="21" thickBot="1" x14ac:dyDescent="0.3">
      <c r="A4" s="165" t="s">
        <v>115</v>
      </c>
      <c r="B4" s="166"/>
      <c r="C4" s="167" t="s">
        <v>116</v>
      </c>
      <c r="D4" s="269"/>
      <c r="E4" s="269"/>
      <c r="F4" s="269"/>
      <c r="G4" s="270" t="s">
        <v>117</v>
      </c>
      <c r="H4" s="271"/>
    </row>
    <row r="5" spans="1:8" ht="16.5" thickBot="1" x14ac:dyDescent="0.3">
      <c r="A5" s="272" t="s">
        <v>14</v>
      </c>
      <c r="B5" s="168"/>
      <c r="C5" s="169"/>
      <c r="D5" s="275" t="s">
        <v>118</v>
      </c>
      <c r="E5" s="276"/>
      <c r="F5" s="276"/>
      <c r="G5" s="276" t="s">
        <v>119</v>
      </c>
      <c r="H5" s="277"/>
    </row>
    <row r="6" spans="1:8" x14ac:dyDescent="0.25">
      <c r="A6" s="273"/>
      <c r="B6" s="170" t="s">
        <v>120</v>
      </c>
      <c r="C6" s="170" t="s">
        <v>121</v>
      </c>
      <c r="D6" s="171"/>
      <c r="E6" s="171"/>
      <c r="F6" s="172" t="s">
        <v>16</v>
      </c>
      <c r="G6" s="172" t="s">
        <v>122</v>
      </c>
      <c r="H6" s="173"/>
    </row>
    <row r="7" spans="1:8" x14ac:dyDescent="0.25">
      <c r="A7" s="273"/>
      <c r="B7" s="170" t="s">
        <v>123</v>
      </c>
      <c r="C7" s="170" t="s">
        <v>124</v>
      </c>
      <c r="D7" s="170" t="s">
        <v>125</v>
      </c>
      <c r="E7" s="170" t="s">
        <v>126</v>
      </c>
      <c r="F7" s="170" t="s">
        <v>127</v>
      </c>
      <c r="G7" s="170" t="s">
        <v>128</v>
      </c>
      <c r="H7" s="174" t="s">
        <v>18</v>
      </c>
    </row>
    <row r="8" spans="1:8" ht="16.5" thickBot="1" x14ac:dyDescent="0.3">
      <c r="A8" s="274"/>
      <c r="B8" s="175"/>
      <c r="C8" s="175"/>
      <c r="D8" s="176"/>
      <c r="E8" s="176"/>
      <c r="F8" s="176"/>
      <c r="G8" s="177"/>
      <c r="H8" s="178"/>
    </row>
    <row r="9" spans="1:8" ht="23.25" customHeight="1" x14ac:dyDescent="0.25">
      <c r="A9" s="180"/>
      <c r="B9" s="181"/>
      <c r="C9" s="181"/>
      <c r="D9" s="182"/>
      <c r="E9" s="182"/>
      <c r="F9" s="182"/>
      <c r="G9" s="183"/>
      <c r="H9" s="184"/>
    </row>
    <row r="10" spans="1:8" ht="23.25" customHeight="1" x14ac:dyDescent="0.25">
      <c r="A10" s="179" t="s">
        <v>129</v>
      </c>
      <c r="B10" s="185"/>
      <c r="C10" s="185"/>
      <c r="D10" s="186"/>
      <c r="E10" s="186"/>
      <c r="F10" s="186"/>
      <c r="G10" s="187"/>
      <c r="H10" s="188"/>
    </row>
    <row r="11" spans="1:8" ht="23.25" customHeight="1" x14ac:dyDescent="0.25">
      <c r="A11" s="179" t="s">
        <v>129</v>
      </c>
      <c r="B11" s="185"/>
      <c r="C11" s="185"/>
      <c r="D11" s="186"/>
      <c r="E11" s="186"/>
      <c r="F11" s="186"/>
      <c r="G11" s="187"/>
      <c r="H11" s="188"/>
    </row>
    <row r="12" spans="1:8" ht="23.25" customHeight="1" x14ac:dyDescent="0.25">
      <c r="A12" s="179" t="s">
        <v>129</v>
      </c>
      <c r="B12" s="185"/>
      <c r="C12" s="185"/>
      <c r="D12" s="186"/>
      <c r="E12" s="186"/>
      <c r="F12" s="186"/>
      <c r="G12" s="187"/>
      <c r="H12" s="188"/>
    </row>
    <row r="13" spans="1:8" ht="23.25" customHeight="1" x14ac:dyDescent="0.25">
      <c r="A13" s="179" t="s">
        <v>129</v>
      </c>
      <c r="B13" s="185"/>
      <c r="C13" s="185"/>
      <c r="D13" s="186"/>
      <c r="E13" s="186"/>
      <c r="F13" s="186"/>
      <c r="G13" s="187"/>
      <c r="H13" s="188"/>
    </row>
    <row r="14" spans="1:8" ht="23.25" customHeight="1" x14ac:dyDescent="0.25">
      <c r="A14" s="179" t="s">
        <v>129</v>
      </c>
      <c r="B14" s="185"/>
      <c r="C14" s="185"/>
      <c r="D14" s="186"/>
      <c r="E14" s="186"/>
      <c r="F14" s="186"/>
      <c r="G14" s="187"/>
      <c r="H14" s="188"/>
    </row>
    <row r="15" spans="1:8" ht="23.25" customHeight="1" x14ac:dyDescent="0.25">
      <c r="A15" s="179" t="s">
        <v>129</v>
      </c>
      <c r="B15" s="185"/>
      <c r="C15" s="185"/>
      <c r="D15" s="186"/>
      <c r="E15" s="186"/>
      <c r="F15" s="186"/>
      <c r="G15" s="187"/>
      <c r="H15" s="188"/>
    </row>
    <row r="16" spans="1:8" ht="23.25" customHeight="1" x14ac:dyDescent="0.25">
      <c r="A16" s="179"/>
      <c r="B16" s="185"/>
      <c r="C16" s="185"/>
      <c r="D16" s="186"/>
      <c r="E16" s="186"/>
      <c r="F16" s="186"/>
      <c r="G16" s="187"/>
      <c r="H16" s="188"/>
    </row>
    <row r="17" spans="1:8" ht="23.25" customHeight="1" x14ac:dyDescent="0.25">
      <c r="A17" s="179"/>
      <c r="B17" s="185"/>
      <c r="C17" s="185"/>
      <c r="D17" s="186"/>
      <c r="E17" s="186"/>
      <c r="F17" s="186"/>
      <c r="G17" s="187"/>
      <c r="H17" s="188" t="s">
        <v>129</v>
      </c>
    </row>
    <row r="18" spans="1:8" ht="23.25" customHeight="1" x14ac:dyDescent="0.25">
      <c r="A18" s="179" t="s">
        <v>129</v>
      </c>
      <c r="B18" s="185"/>
      <c r="C18" s="185"/>
      <c r="D18" s="186"/>
      <c r="E18" s="186"/>
      <c r="F18" s="186"/>
      <c r="G18" s="187"/>
      <c r="H18" s="188"/>
    </row>
    <row r="19" spans="1:8" ht="23.25" customHeight="1" x14ac:dyDescent="0.25">
      <c r="A19" s="179"/>
      <c r="B19" s="185"/>
      <c r="C19" s="185"/>
      <c r="D19" s="186"/>
      <c r="E19" s="186"/>
      <c r="F19" s="186"/>
      <c r="G19" s="187"/>
      <c r="H19" s="188"/>
    </row>
    <row r="20" spans="1:8" ht="23.25" customHeight="1" x14ac:dyDescent="0.25">
      <c r="A20" s="179"/>
      <c r="B20" s="185"/>
      <c r="C20" s="185"/>
      <c r="D20" s="186"/>
      <c r="E20" s="186"/>
      <c r="F20" s="186"/>
      <c r="G20" s="187"/>
      <c r="H20" s="188"/>
    </row>
    <row r="21" spans="1:8" ht="23.25" customHeight="1" x14ac:dyDescent="0.25">
      <c r="A21" s="179"/>
      <c r="B21" s="185"/>
      <c r="C21" s="185"/>
      <c r="D21" s="186"/>
      <c r="E21" s="186"/>
      <c r="F21" s="186"/>
      <c r="G21" s="187"/>
      <c r="H21" s="188"/>
    </row>
    <row r="22" spans="1:8" ht="23.25" customHeight="1" x14ac:dyDescent="0.25">
      <c r="A22" s="179"/>
      <c r="B22" s="185"/>
      <c r="C22" s="185"/>
      <c r="D22" s="186"/>
      <c r="E22" s="186"/>
      <c r="F22" s="186"/>
      <c r="G22" s="187"/>
      <c r="H22" s="188"/>
    </row>
    <row r="23" spans="1:8" ht="23.25" customHeight="1" x14ac:dyDescent="0.25">
      <c r="A23" s="179"/>
      <c r="B23" s="185"/>
      <c r="C23" s="185"/>
      <c r="D23" s="186"/>
      <c r="E23" s="186"/>
      <c r="F23" s="186"/>
      <c r="G23" s="187"/>
      <c r="H23" s="188"/>
    </row>
    <row r="24" spans="1:8" ht="23.25" customHeight="1" x14ac:dyDescent="0.25">
      <c r="A24" s="179"/>
      <c r="B24" s="185"/>
      <c r="C24" s="185"/>
      <c r="D24" s="186"/>
      <c r="E24" s="186"/>
      <c r="F24" s="186"/>
      <c r="G24" s="187"/>
      <c r="H24" s="188"/>
    </row>
    <row r="25" spans="1:8" ht="23.25" customHeight="1" x14ac:dyDescent="0.25">
      <c r="A25" s="179" t="s">
        <v>129</v>
      </c>
      <c r="B25" s="185"/>
      <c r="C25" s="185"/>
      <c r="D25" s="186"/>
      <c r="E25" s="186"/>
      <c r="F25" s="186"/>
      <c r="G25" s="187"/>
      <c r="H25" s="188"/>
    </row>
    <row r="26" spans="1:8" ht="23.25" customHeight="1" x14ac:dyDescent="0.25">
      <c r="A26" s="179" t="s">
        <v>129</v>
      </c>
      <c r="B26" s="185"/>
      <c r="C26" s="185"/>
      <c r="D26" s="186"/>
      <c r="E26" s="186"/>
      <c r="F26" s="186"/>
      <c r="G26" s="187"/>
      <c r="H26" s="188"/>
    </row>
    <row r="27" spans="1:8" ht="23.25" customHeight="1" x14ac:dyDescent="0.25">
      <c r="A27" s="179" t="s">
        <v>129</v>
      </c>
      <c r="B27" s="185"/>
      <c r="C27" s="185"/>
      <c r="D27" s="186"/>
      <c r="E27" s="186"/>
      <c r="F27" s="186"/>
      <c r="G27" s="187"/>
      <c r="H27" s="188"/>
    </row>
    <row r="28" spans="1:8" ht="23.25" customHeight="1" x14ac:dyDescent="0.25">
      <c r="A28" s="179" t="s">
        <v>129</v>
      </c>
      <c r="B28" s="185"/>
      <c r="C28" s="185"/>
      <c r="D28" s="186"/>
      <c r="E28" s="186"/>
      <c r="F28" s="186"/>
      <c r="G28" s="187"/>
      <c r="H28" s="188"/>
    </row>
    <row r="29" spans="1:8" ht="23.25" customHeight="1" x14ac:dyDescent="0.25">
      <c r="A29" s="179" t="s">
        <v>129</v>
      </c>
      <c r="B29" s="185"/>
      <c r="C29" s="185"/>
      <c r="D29" s="186"/>
      <c r="E29" s="186"/>
      <c r="F29" s="186"/>
      <c r="G29" s="187"/>
      <c r="H29" s="188"/>
    </row>
    <row r="30" spans="1:8" ht="23.25" customHeight="1" x14ac:dyDescent="0.25">
      <c r="A30" s="179" t="s">
        <v>129</v>
      </c>
      <c r="B30" s="185"/>
      <c r="C30" s="185"/>
      <c r="D30" s="186"/>
      <c r="E30" s="186"/>
      <c r="F30" s="186"/>
      <c r="G30" s="187"/>
      <c r="H30" s="188"/>
    </row>
    <row r="31" spans="1:8" ht="23.25" customHeight="1" x14ac:dyDescent="0.25">
      <c r="A31" s="179" t="s">
        <v>129</v>
      </c>
      <c r="B31" s="185"/>
      <c r="C31" s="185"/>
      <c r="D31" s="186"/>
      <c r="E31" s="186"/>
      <c r="F31" s="186"/>
      <c r="G31" s="187"/>
      <c r="H31" s="188"/>
    </row>
    <row r="32" spans="1:8" x14ac:dyDescent="0.25">
      <c r="A32" s="189"/>
      <c r="B32" s="190"/>
      <c r="C32" s="190"/>
      <c r="D32" s="191"/>
      <c r="E32" s="191"/>
      <c r="F32" s="191"/>
      <c r="G32" s="192"/>
      <c r="H32" s="193"/>
    </row>
    <row r="33" spans="1:8" ht="18" x14ac:dyDescent="0.25">
      <c r="A33" s="194" t="s">
        <v>130</v>
      </c>
      <c r="B33" s="195"/>
      <c r="C33" s="196"/>
      <c r="D33" s="197" t="s">
        <v>131</v>
      </c>
      <c r="E33" s="197"/>
      <c r="F33" s="198"/>
      <c r="G33" s="199"/>
      <c r="H33" s="200"/>
    </row>
    <row r="34" spans="1:8" x14ac:dyDescent="0.25">
      <c r="A34" s="201"/>
      <c r="B34" s="202"/>
      <c r="C34" s="203"/>
      <c r="D34" s="204"/>
      <c r="E34" s="204"/>
      <c r="F34" s="204"/>
      <c r="G34" s="202"/>
      <c r="H34" s="204"/>
    </row>
    <row r="35" spans="1:8" x14ac:dyDescent="0.25">
      <c r="A35" s="205"/>
      <c r="B35" s="205"/>
      <c r="C35" s="206"/>
      <c r="D35" s="205"/>
      <c r="E35" s="205"/>
      <c r="F35" s="205"/>
      <c r="G35" s="205"/>
      <c r="H35" s="205"/>
    </row>
  </sheetData>
  <mergeCells count="5">
    <mergeCell ref="D4:F4"/>
    <mergeCell ref="G4:H4"/>
    <mergeCell ref="A5:A8"/>
    <mergeCell ref="D5:F5"/>
    <mergeCell ref="G5:H5"/>
  </mergeCells>
  <pageMargins left="0.7" right="0.7" top="0.75" bottom="0.75" header="0.3" footer="0.3"/>
  <pageSetup scale="6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K40"/>
  <sheetViews>
    <sheetView showGridLines="0" topLeftCell="A7" zoomScaleNormal="100" workbookViewId="0">
      <selection activeCell="F18" sqref="F18"/>
    </sheetView>
  </sheetViews>
  <sheetFormatPr defaultRowHeight="15.75" x14ac:dyDescent="0.25"/>
  <cols>
    <col min="1" max="1" width="12.375" style="97" customWidth="1"/>
    <col min="2" max="2" width="14.25" style="2" customWidth="1"/>
    <col min="3" max="3" width="12" style="115" customWidth="1"/>
    <col min="4" max="4" width="16.5" style="2" customWidth="1"/>
    <col min="5" max="7" width="9.625" style="2" customWidth="1"/>
    <col min="8" max="8" width="12.5" style="2" customWidth="1"/>
    <col min="9" max="10" width="9.625" style="2" customWidth="1"/>
    <col min="11" max="11" width="9.75" style="2" customWidth="1"/>
    <col min="12" max="12" width="8.125" style="2" customWidth="1"/>
    <col min="13" max="14" width="5.125" style="2" customWidth="1"/>
    <col min="15" max="16384" width="9" style="2"/>
  </cols>
  <sheetData>
    <row r="2" spans="1:11" x14ac:dyDescent="0.25">
      <c r="B2" s="94"/>
      <c r="C2" s="222"/>
      <c r="D2" s="223"/>
      <c r="E2" s="223"/>
      <c r="F2" s="223"/>
      <c r="G2" s="223"/>
      <c r="H2" s="224"/>
      <c r="I2" s="31"/>
      <c r="J2" s="116" t="str">
        <f>IF(B2="","",VLOOKUP(DATEVALUE(TEXT(B2,"mm/dd/yyyy")),Milage_rate_table,3))</f>
        <v/>
      </c>
      <c r="K2" s="7" t="str">
        <f>IF(J2="","",(I2*J2))</f>
        <v/>
      </c>
    </row>
    <row r="5" spans="1:11" x14ac:dyDescent="0.25">
      <c r="B5" s="108"/>
      <c r="C5" s="222"/>
      <c r="D5" s="223"/>
      <c r="E5" s="223"/>
      <c r="F5" s="223"/>
      <c r="G5" s="223"/>
      <c r="H5" s="223"/>
      <c r="I5" s="223"/>
      <c r="J5" s="224"/>
      <c r="K5" s="32"/>
    </row>
    <row r="7" spans="1:11" x14ac:dyDescent="0.25">
      <c r="E7" s="96">
        <f>'Reimbursement Form'!R24</f>
        <v>34335</v>
      </c>
      <c r="F7" s="2" t="str">
        <f>'Reimbursement Form'!S24</f>
        <v>Earliest allowable date</v>
      </c>
    </row>
    <row r="8" spans="1:11" ht="16.5" thickBot="1" x14ac:dyDescent="0.3">
      <c r="A8" s="97" t="s">
        <v>40</v>
      </c>
      <c r="B8" s="2" t="s">
        <v>41</v>
      </c>
      <c r="C8" s="115" t="s">
        <v>17</v>
      </c>
      <c r="E8" s="96"/>
    </row>
    <row r="9" spans="1:11" x14ac:dyDescent="0.25">
      <c r="A9" s="126">
        <v>9133</v>
      </c>
      <c r="B9" s="127">
        <v>35795</v>
      </c>
      <c r="C9" s="128">
        <v>0.1</v>
      </c>
      <c r="E9" s="96" t="e">
        <f>'Reimbursement Form'!#REF!</f>
        <v>#REF!</v>
      </c>
      <c r="F9" s="2" t="e">
        <f>'Reimbursement Form'!#REF!</f>
        <v>#REF!</v>
      </c>
    </row>
    <row r="10" spans="1:11" x14ac:dyDescent="0.25">
      <c r="A10" s="129">
        <v>35796</v>
      </c>
      <c r="B10" s="130">
        <v>36250</v>
      </c>
      <c r="C10" s="131">
        <v>0.33</v>
      </c>
    </row>
    <row r="11" spans="1:11" x14ac:dyDescent="0.25">
      <c r="A11" s="129">
        <v>36251</v>
      </c>
      <c r="B11" s="130">
        <v>36525</v>
      </c>
      <c r="C11" s="131">
        <v>0.31</v>
      </c>
      <c r="D11" s="2" t="s">
        <v>35</v>
      </c>
    </row>
    <row r="12" spans="1:11" x14ac:dyDescent="0.25">
      <c r="A12" s="129">
        <v>36526</v>
      </c>
      <c r="B12" s="130">
        <v>36891</v>
      </c>
      <c r="C12" s="131">
        <v>0.33</v>
      </c>
      <c r="D12" s="2" t="s">
        <v>36</v>
      </c>
    </row>
    <row r="13" spans="1:11" x14ac:dyDescent="0.25">
      <c r="A13" s="129">
        <v>36892</v>
      </c>
      <c r="B13" s="130">
        <v>37256</v>
      </c>
      <c r="C13" s="131">
        <v>0.35</v>
      </c>
    </row>
    <row r="14" spans="1:11" x14ac:dyDescent="0.25">
      <c r="A14" s="129">
        <v>37257</v>
      </c>
      <c r="B14" s="130">
        <v>37621</v>
      </c>
      <c r="C14" s="131">
        <v>0.37</v>
      </c>
      <c r="D14" s="2" t="s">
        <v>46</v>
      </c>
    </row>
    <row r="15" spans="1:11" x14ac:dyDescent="0.25">
      <c r="A15" s="129">
        <v>37622</v>
      </c>
      <c r="B15" s="130">
        <v>37986</v>
      </c>
      <c r="C15" s="131">
        <v>0.36</v>
      </c>
      <c r="D15" s="2" t="s">
        <v>47</v>
      </c>
    </row>
    <row r="16" spans="1:11" x14ac:dyDescent="0.25">
      <c r="A16" s="129">
        <v>37987</v>
      </c>
      <c r="B16" s="130">
        <v>38352</v>
      </c>
      <c r="C16" s="131">
        <v>0.38</v>
      </c>
      <c r="D16" s="2" t="s">
        <v>48</v>
      </c>
    </row>
    <row r="17" spans="1:8" x14ac:dyDescent="0.25">
      <c r="A17" s="129">
        <v>38353</v>
      </c>
      <c r="B17" s="130">
        <v>38595</v>
      </c>
      <c r="C17" s="131">
        <v>0.41</v>
      </c>
      <c r="D17" s="2" t="s">
        <v>51</v>
      </c>
    </row>
    <row r="18" spans="1:8" x14ac:dyDescent="0.25">
      <c r="A18" s="129">
        <v>38596</v>
      </c>
      <c r="B18" s="130">
        <v>38717</v>
      </c>
      <c r="C18" s="131">
        <v>0.49</v>
      </c>
      <c r="D18" s="2" t="s">
        <v>52</v>
      </c>
    </row>
    <row r="19" spans="1:8" x14ac:dyDescent="0.25">
      <c r="A19" s="129">
        <v>38718</v>
      </c>
      <c r="B19" s="130">
        <v>39082</v>
      </c>
      <c r="C19" s="131">
        <v>0.45</v>
      </c>
      <c r="D19" s="2" t="s">
        <v>53</v>
      </c>
    </row>
    <row r="20" spans="1:8" x14ac:dyDescent="0.25">
      <c r="A20" s="129">
        <v>39083</v>
      </c>
      <c r="B20" s="130">
        <v>39447</v>
      </c>
      <c r="C20" s="132">
        <v>0.49</v>
      </c>
      <c r="D20" s="2" t="s">
        <v>53</v>
      </c>
      <c r="H20" s="113">
        <v>39024</v>
      </c>
    </row>
    <row r="21" spans="1:8" x14ac:dyDescent="0.25">
      <c r="A21" s="129">
        <v>39448</v>
      </c>
      <c r="B21" s="130">
        <v>39629</v>
      </c>
      <c r="C21" s="132">
        <v>0.51</v>
      </c>
      <c r="D21" s="2" t="s">
        <v>54</v>
      </c>
      <c r="H21" s="113">
        <v>39413</v>
      </c>
    </row>
    <row r="22" spans="1:8" x14ac:dyDescent="0.25">
      <c r="A22" s="129">
        <v>39630</v>
      </c>
      <c r="B22" s="130">
        <v>39813</v>
      </c>
      <c r="C22" s="131">
        <v>0.59</v>
      </c>
      <c r="D22" s="2" t="s">
        <v>55</v>
      </c>
      <c r="H22" s="113"/>
    </row>
    <row r="23" spans="1:8" x14ac:dyDescent="0.25">
      <c r="A23" s="129">
        <v>39814</v>
      </c>
      <c r="B23" s="130">
        <v>40178</v>
      </c>
      <c r="C23" s="131">
        <v>0.55000000000000004</v>
      </c>
      <c r="D23" s="2" t="s">
        <v>56</v>
      </c>
    </row>
    <row r="24" spans="1:8" x14ac:dyDescent="0.25">
      <c r="A24" s="129">
        <v>40179</v>
      </c>
      <c r="B24" s="130">
        <v>40543</v>
      </c>
      <c r="C24" s="131">
        <v>0.5</v>
      </c>
      <c r="D24" s="114" t="s">
        <v>57</v>
      </c>
    </row>
    <row r="25" spans="1:8" x14ac:dyDescent="0.25">
      <c r="A25" s="129">
        <v>40544</v>
      </c>
      <c r="B25" s="130">
        <v>40724</v>
      </c>
      <c r="C25" s="131">
        <v>0.51</v>
      </c>
      <c r="D25" s="114" t="s">
        <v>58</v>
      </c>
    </row>
    <row r="26" spans="1:8" x14ac:dyDescent="0.25">
      <c r="A26" s="129">
        <v>40725</v>
      </c>
      <c r="B26" s="130">
        <v>41274</v>
      </c>
      <c r="C26" s="131">
        <v>0.55500000000000005</v>
      </c>
      <c r="D26" s="114" t="s">
        <v>61</v>
      </c>
    </row>
    <row r="27" spans="1:8" x14ac:dyDescent="0.25">
      <c r="A27" s="129">
        <v>41275</v>
      </c>
      <c r="B27" s="130">
        <v>41639</v>
      </c>
      <c r="C27" s="131">
        <v>0.56499999999999995</v>
      </c>
      <c r="D27" s="114" t="s">
        <v>62</v>
      </c>
    </row>
    <row r="28" spans="1:8" x14ac:dyDescent="0.25">
      <c r="A28" s="129">
        <v>41640</v>
      </c>
      <c r="B28" s="130">
        <v>42004</v>
      </c>
      <c r="C28" s="131">
        <v>0.56000000000000005</v>
      </c>
      <c r="D28" s="114" t="s">
        <v>63</v>
      </c>
    </row>
    <row r="29" spans="1:8" x14ac:dyDescent="0.25">
      <c r="A29" s="129">
        <v>42005</v>
      </c>
      <c r="B29" s="130">
        <v>42369</v>
      </c>
      <c r="C29" s="131">
        <v>0.57499999999999996</v>
      </c>
      <c r="D29" s="114" t="s">
        <v>64</v>
      </c>
    </row>
    <row r="30" spans="1:8" x14ac:dyDescent="0.25">
      <c r="A30" s="129">
        <v>42370</v>
      </c>
      <c r="B30" s="101"/>
      <c r="C30" s="131">
        <v>0.54</v>
      </c>
      <c r="D30" s="114" t="s">
        <v>65</v>
      </c>
    </row>
    <row r="31" spans="1:8" x14ac:dyDescent="0.25">
      <c r="A31" s="129"/>
      <c r="B31" s="101"/>
      <c r="C31" s="131"/>
      <c r="D31" s="114"/>
    </row>
    <row r="32" spans="1:8" x14ac:dyDescent="0.25">
      <c r="A32" s="129"/>
      <c r="B32" s="101"/>
      <c r="C32" s="131"/>
      <c r="D32" s="114"/>
    </row>
    <row r="33" spans="1:4" x14ac:dyDescent="0.25">
      <c r="A33" s="129"/>
      <c r="B33" s="101"/>
      <c r="C33" s="131"/>
      <c r="D33" s="114"/>
    </row>
    <row r="34" spans="1:4" x14ac:dyDescent="0.25">
      <c r="A34" s="129"/>
      <c r="B34" s="101"/>
      <c r="C34" s="131"/>
      <c r="D34" s="114"/>
    </row>
    <row r="35" spans="1:4" x14ac:dyDescent="0.25">
      <c r="A35" s="129"/>
      <c r="B35" s="101"/>
      <c r="C35" s="131"/>
      <c r="D35" s="114"/>
    </row>
    <row r="36" spans="1:4" x14ac:dyDescent="0.25">
      <c r="A36" s="129"/>
      <c r="B36" s="101"/>
      <c r="C36" s="131"/>
      <c r="D36" s="114"/>
    </row>
    <row r="37" spans="1:4" x14ac:dyDescent="0.25">
      <c r="A37" s="129"/>
      <c r="B37" s="101"/>
      <c r="C37" s="131"/>
      <c r="D37" s="114"/>
    </row>
    <row r="38" spans="1:4" x14ac:dyDescent="0.25">
      <c r="A38" s="129"/>
      <c r="B38" s="101"/>
      <c r="C38" s="131"/>
      <c r="D38" s="114"/>
    </row>
    <row r="39" spans="1:4" x14ac:dyDescent="0.25">
      <c r="A39" s="129"/>
      <c r="B39" s="101"/>
      <c r="C39" s="131"/>
    </row>
    <row r="40" spans="1:4" ht="16.5" thickBot="1" x14ac:dyDescent="0.3">
      <c r="A40" s="133"/>
      <c r="B40" s="134"/>
      <c r="C40" s="135"/>
    </row>
  </sheetData>
  <sheetProtection sheet="1" objects="1" scenarios="1"/>
  <mergeCells count="2">
    <mergeCell ref="C2:H2"/>
    <mergeCell ref="C5:J5"/>
  </mergeCells>
  <phoneticPr fontId="0" type="noConversion"/>
  <pageMargins left="0.23" right="0.18" top="0.34" bottom="0.32" header="0.22" footer="0.18"/>
  <pageSetup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31" r:id="rId4" name="Button 35">
              <controlPr defaultSize="0" print="0" autoFill="0" autoPict="0" macro="[0]!Button165_Click">
                <anchor moveWithCells="1" sizeWithCells="1">
                  <from>
                    <xdr:col>10</xdr:col>
                    <xdr:colOff>0</xdr:colOff>
                    <xdr:row>0</xdr:row>
                    <xdr:rowOff>0</xdr:rowOff>
                  </from>
                  <to>
                    <xdr:col>12</xdr:col>
                    <xdr:colOff>0</xdr:colOff>
                    <xdr:row>0</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0D54AE34DCDE44BAA1739F05609D06" ma:contentTypeVersion="1" ma:contentTypeDescription="Create a new document." ma:contentTypeScope="" ma:versionID="86400a2818828535b769778b93a0c015">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C042F8-95CA-4B5E-977C-7DC6EF3ED494}">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426EC07-AC30-4CAC-8620-C2A113640B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29554E-EA30-49DE-9556-4E6E157CEC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Instructions</vt:lpstr>
      <vt:lpstr>Reimbursement Form</vt:lpstr>
      <vt:lpstr>Mileage Log</vt:lpstr>
      <vt:lpstr>Variables</vt:lpstr>
      <vt:lpstr>BusExp</vt:lpstr>
      <vt:lpstr>BusExpLinesTemplate</vt:lpstr>
      <vt:lpstr>DepartDate</vt:lpstr>
      <vt:lpstr>Milage_rate_table</vt:lpstr>
      <vt:lpstr>MilageLinesTemplate</vt:lpstr>
      <vt:lpstr>Mile</vt:lpstr>
      <vt:lpstr>MileDate</vt:lpstr>
      <vt:lpstr>'Mileage Log'!Print_Area</vt:lpstr>
      <vt:lpstr>'Reimbursement Form'!Print_Area</vt:lpstr>
      <vt:lpstr>Variables!Print_Area</vt:lpstr>
    </vt:vector>
  </TitlesOfParts>
  <Company>University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Controller's Office</dc:creator>
  <cp:lastModifiedBy>Christine Kurtz</cp:lastModifiedBy>
  <cp:lastPrinted>2021-09-17T18:31:08Z</cp:lastPrinted>
  <dcterms:created xsi:type="dcterms:W3CDTF">1998-03-26T20:49:26Z</dcterms:created>
  <dcterms:modified xsi:type="dcterms:W3CDTF">2021-09-21T15:37:07Z</dcterms:modified>
</cp:coreProperties>
</file>